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45" windowWidth="19320" windowHeight="7995" firstSheet="1" activeTab="5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62913"/>
</workbook>
</file>

<file path=xl/calcChain.xml><?xml version="1.0" encoding="utf-8"?>
<calcChain xmlns="http://schemas.openxmlformats.org/spreadsheetml/2006/main">
  <c r="G38" i="9" l="1"/>
  <c r="G37" i="9"/>
  <c r="F38" i="9"/>
  <c r="F37" i="9"/>
  <c r="E38" i="9"/>
  <c r="E37" i="9"/>
  <c r="D38" i="9"/>
  <c r="D37" i="9"/>
  <c r="C38" i="9"/>
  <c r="C37" i="9"/>
  <c r="H36" i="7"/>
  <c r="H38" i="7" s="1"/>
  <c r="H35" i="7"/>
  <c r="H37" i="7" s="1"/>
  <c r="G36" i="7"/>
  <c r="G38" i="7" s="1"/>
  <c r="G35" i="7"/>
  <c r="G37" i="7" s="1"/>
  <c r="F36" i="7"/>
  <c r="F38" i="7" s="1"/>
  <c r="F35" i="7"/>
  <c r="F37" i="7" s="1"/>
  <c r="E36" i="7"/>
  <c r="E38" i="7" s="1"/>
  <c r="E35" i="7"/>
  <c r="E37" i="7" s="1"/>
  <c r="D36" i="7"/>
  <c r="D38" i="7" s="1"/>
  <c r="D35" i="7"/>
  <c r="D37" i="7" s="1"/>
  <c r="C38" i="7"/>
  <c r="C37" i="7"/>
  <c r="C36" i="7"/>
  <c r="C35" i="7"/>
  <c r="E27" i="7"/>
  <c r="H42" i="6"/>
  <c r="H41" i="6"/>
  <c r="G42" i="6"/>
  <c r="G41" i="6"/>
  <c r="F42" i="6"/>
  <c r="F41" i="6"/>
  <c r="E42" i="6"/>
  <c r="E41" i="6"/>
  <c r="D42" i="6"/>
  <c r="D41" i="6"/>
  <c r="C42" i="6"/>
  <c r="C41" i="6"/>
  <c r="D40" i="6"/>
  <c r="H40" i="10" l="1"/>
  <c r="H39" i="10"/>
  <c r="G40" i="10"/>
  <c r="G39" i="10"/>
  <c r="F40" i="10"/>
  <c r="F39" i="10"/>
  <c r="E40" i="10"/>
  <c r="E39" i="10"/>
  <c r="D40" i="10"/>
  <c r="D39" i="10"/>
  <c r="C40" i="10"/>
  <c r="C39" i="10"/>
  <c r="H18" i="10"/>
  <c r="H17" i="10"/>
  <c r="G18" i="10"/>
  <c r="G17" i="10"/>
  <c r="F18" i="10"/>
  <c r="F17" i="10"/>
  <c r="E18" i="10"/>
  <c r="E17" i="10"/>
  <c r="D18" i="10"/>
  <c r="D17" i="10"/>
  <c r="C18" i="10"/>
  <c r="C17" i="10"/>
  <c r="H30" i="9"/>
  <c r="H29" i="9"/>
  <c r="G30" i="9"/>
  <c r="G29" i="9"/>
  <c r="F30" i="9"/>
  <c r="F29" i="9"/>
  <c r="E30" i="9"/>
  <c r="E29" i="9"/>
  <c r="D30" i="9"/>
  <c r="D29" i="9"/>
  <c r="C30" i="9"/>
  <c r="C29" i="9"/>
  <c r="H28" i="7" l="1"/>
  <c r="H27" i="7"/>
  <c r="G28" i="7"/>
  <c r="G27" i="7"/>
  <c r="F28" i="7"/>
  <c r="F27" i="7"/>
  <c r="E28" i="7"/>
  <c r="D28" i="7"/>
  <c r="D27" i="7"/>
  <c r="C28" i="7"/>
  <c r="C27" i="7"/>
  <c r="H40" i="6"/>
  <c r="H39" i="6"/>
  <c r="G40" i="6"/>
  <c r="G39" i="6"/>
  <c r="F40" i="6"/>
  <c r="F39" i="6"/>
  <c r="E40" i="6"/>
  <c r="E39" i="6"/>
  <c r="C40" i="6"/>
  <c r="C39" i="6"/>
  <c r="H28" i="6"/>
  <c r="H27" i="6"/>
  <c r="G28" i="6"/>
  <c r="G27" i="6"/>
  <c r="F28" i="6"/>
  <c r="F27" i="6"/>
  <c r="E28" i="6"/>
  <c r="E27" i="6"/>
  <c r="D28" i="6"/>
  <c r="D27" i="6"/>
  <c r="C28" i="6"/>
  <c r="C27" i="6"/>
  <c r="C13" i="6"/>
  <c r="D13" i="6"/>
  <c r="E13" i="6"/>
  <c r="F13" i="6"/>
  <c r="G13" i="6"/>
  <c r="H13" i="6"/>
  <c r="C14" i="6"/>
  <c r="D14" i="6"/>
  <c r="E14" i="6"/>
  <c r="F14" i="6"/>
  <c r="G14" i="6"/>
  <c r="H14" i="6"/>
  <c r="D40" i="2" l="1"/>
  <c r="E40" i="2"/>
  <c r="F40" i="2"/>
  <c r="G40" i="2"/>
  <c r="H40" i="2"/>
  <c r="D39" i="2"/>
  <c r="E39" i="2"/>
  <c r="F39" i="2"/>
  <c r="G39" i="2"/>
  <c r="H39" i="2"/>
  <c r="C40" i="2"/>
  <c r="C39" i="2"/>
  <c r="D18" i="2"/>
  <c r="E18" i="2"/>
  <c r="F18" i="2"/>
  <c r="G18" i="2"/>
  <c r="H18" i="2"/>
  <c r="D17" i="2"/>
  <c r="E17" i="2"/>
  <c r="F17" i="2"/>
  <c r="G17" i="2"/>
  <c r="H17" i="2"/>
  <c r="C18" i="2"/>
  <c r="C17" i="2"/>
  <c r="D40" i="1" l="1"/>
  <c r="E40" i="1"/>
  <c r="F40" i="1"/>
  <c r="G40" i="1"/>
  <c r="H40" i="1"/>
  <c r="D39" i="1"/>
  <c r="E39" i="1"/>
  <c r="F39" i="1"/>
  <c r="G39" i="1"/>
  <c r="H39" i="1"/>
  <c r="C40" i="1"/>
  <c r="C39" i="1"/>
  <c r="D34" i="10" l="1"/>
  <c r="E34" i="10"/>
  <c r="F34" i="10"/>
  <c r="G34" i="10"/>
  <c r="H34" i="10"/>
  <c r="D33" i="10"/>
  <c r="E33" i="10"/>
  <c r="F33" i="10"/>
  <c r="G33" i="10"/>
  <c r="H33" i="10"/>
  <c r="C34" i="10"/>
  <c r="C33" i="10"/>
  <c r="D33" i="8" l="1"/>
  <c r="C33" i="8"/>
  <c r="C41" i="8"/>
  <c r="D34" i="8"/>
  <c r="E34" i="8"/>
  <c r="F34" i="8"/>
  <c r="G34" i="8"/>
  <c r="H34" i="8"/>
  <c r="E33" i="8"/>
  <c r="F33" i="8"/>
  <c r="G33" i="8"/>
  <c r="H33" i="8"/>
  <c r="C34" i="8"/>
  <c r="C13" i="8"/>
  <c r="H14" i="7" l="1"/>
  <c r="G14" i="7"/>
  <c r="F14" i="7"/>
  <c r="E14" i="7"/>
  <c r="D14" i="7"/>
  <c r="C14" i="7"/>
  <c r="H13" i="7"/>
  <c r="G13" i="7"/>
  <c r="F13" i="7"/>
  <c r="E13" i="7"/>
  <c r="D13" i="7"/>
  <c r="C13" i="7"/>
  <c r="G42" i="5"/>
  <c r="D42" i="5"/>
  <c r="E42" i="5"/>
  <c r="F42" i="5"/>
  <c r="H42" i="5"/>
  <c r="D41" i="5"/>
  <c r="E41" i="5"/>
  <c r="F41" i="5"/>
  <c r="G41" i="5"/>
  <c r="H41" i="5"/>
  <c r="D34" i="5" l="1"/>
  <c r="E34" i="5"/>
  <c r="F34" i="5"/>
  <c r="G34" i="5"/>
  <c r="H34" i="5"/>
  <c r="D33" i="5"/>
  <c r="E33" i="5"/>
  <c r="F33" i="5"/>
  <c r="G33" i="5"/>
  <c r="H33" i="5"/>
  <c r="C34" i="5"/>
  <c r="C33" i="5"/>
  <c r="D18" i="5"/>
  <c r="E18" i="5"/>
  <c r="F18" i="5"/>
  <c r="G18" i="5"/>
  <c r="H18" i="5"/>
  <c r="D17" i="5"/>
  <c r="E17" i="5"/>
  <c r="F17" i="5"/>
  <c r="G17" i="5"/>
  <c r="H17" i="5"/>
  <c r="C18" i="5"/>
  <c r="C17" i="5"/>
  <c r="C35" i="4"/>
  <c r="D20" i="4"/>
  <c r="E20" i="4"/>
  <c r="F20" i="4"/>
  <c r="G20" i="4"/>
  <c r="H20" i="4"/>
  <c r="D19" i="4"/>
  <c r="E19" i="4"/>
  <c r="F19" i="4"/>
  <c r="G19" i="4"/>
  <c r="H19" i="4"/>
  <c r="C20" i="4"/>
  <c r="C19" i="4"/>
  <c r="D14" i="4"/>
  <c r="E14" i="4"/>
  <c r="F14" i="4"/>
  <c r="G14" i="4"/>
  <c r="H14" i="4"/>
  <c r="D13" i="4"/>
  <c r="E13" i="4"/>
  <c r="F13" i="4"/>
  <c r="G13" i="4"/>
  <c r="H13" i="4"/>
  <c r="C14" i="4"/>
  <c r="C13" i="4"/>
  <c r="C46" i="3" l="1"/>
  <c r="C45" i="3"/>
  <c r="C36" i="3"/>
  <c r="C35" i="3"/>
  <c r="D36" i="3"/>
  <c r="E36" i="3"/>
  <c r="F36" i="3"/>
  <c r="G36" i="3"/>
  <c r="H36" i="3"/>
  <c r="D35" i="3"/>
  <c r="E35" i="3"/>
  <c r="F35" i="3"/>
  <c r="G35" i="3"/>
  <c r="H35" i="3"/>
  <c r="D20" i="3"/>
  <c r="E20" i="3"/>
  <c r="F20" i="3"/>
  <c r="G20" i="3"/>
  <c r="H20" i="3"/>
  <c r="D19" i="3"/>
  <c r="E19" i="3"/>
  <c r="F19" i="3"/>
  <c r="G19" i="3"/>
  <c r="H19" i="3"/>
  <c r="C20" i="3"/>
  <c r="C19" i="3"/>
  <c r="D14" i="3"/>
  <c r="E14" i="3"/>
  <c r="F14" i="3"/>
  <c r="G14" i="3"/>
  <c r="H14" i="3"/>
  <c r="D13" i="3"/>
  <c r="E13" i="3"/>
  <c r="F13" i="3"/>
  <c r="G13" i="3"/>
  <c r="H13" i="3"/>
  <c r="C14" i="3"/>
  <c r="C13" i="3"/>
  <c r="C33" i="2"/>
  <c r="D34" i="2"/>
  <c r="D33" i="2"/>
  <c r="C34" i="2"/>
  <c r="E34" i="2" l="1"/>
  <c r="F34" i="2"/>
  <c r="G34" i="2"/>
  <c r="H34" i="2"/>
  <c r="E33" i="2"/>
  <c r="F33" i="2"/>
  <c r="G33" i="2"/>
  <c r="H33" i="2"/>
  <c r="D14" i="2"/>
  <c r="E14" i="2"/>
  <c r="F14" i="2"/>
  <c r="G14" i="2"/>
  <c r="H14" i="2"/>
  <c r="D13" i="2"/>
  <c r="E13" i="2"/>
  <c r="F13" i="2"/>
  <c r="G13" i="2"/>
  <c r="H13" i="2"/>
  <c r="C14" i="2"/>
  <c r="C13" i="2"/>
  <c r="D31" i="1" l="1"/>
  <c r="C32" i="1"/>
  <c r="C31" i="1"/>
  <c r="D32" i="1" l="1"/>
  <c r="E32" i="1"/>
  <c r="F32" i="1"/>
  <c r="G32" i="1"/>
  <c r="H32" i="1"/>
  <c r="E31" i="1"/>
  <c r="F31" i="1"/>
  <c r="G31" i="1"/>
  <c r="H31" i="1"/>
  <c r="D18" i="1"/>
  <c r="E18" i="1"/>
  <c r="F18" i="1"/>
  <c r="G18" i="1"/>
  <c r="H18" i="1"/>
  <c r="D17" i="1"/>
  <c r="E17" i="1"/>
  <c r="F17" i="1"/>
  <c r="G17" i="1"/>
  <c r="H17" i="1"/>
  <c r="C18" i="1"/>
  <c r="C17" i="1"/>
  <c r="D14" i="1"/>
  <c r="E14" i="1"/>
  <c r="F14" i="1"/>
  <c r="G14" i="1"/>
  <c r="H14" i="1"/>
  <c r="D13" i="1"/>
  <c r="E13" i="1"/>
  <c r="F13" i="1"/>
  <c r="G13" i="1"/>
  <c r="H13" i="1"/>
  <c r="C14" i="1"/>
  <c r="C13" i="1"/>
  <c r="C41" i="1" s="1"/>
  <c r="E42" i="8"/>
  <c r="C19" i="8"/>
  <c r="H38" i="9"/>
  <c r="H37" i="9"/>
  <c r="D14" i="9" l="1"/>
  <c r="E14" i="9"/>
  <c r="F14" i="9"/>
  <c r="G14" i="9"/>
  <c r="H14" i="9"/>
  <c r="D13" i="9"/>
  <c r="E13" i="9"/>
  <c r="F13" i="9"/>
  <c r="G13" i="9"/>
  <c r="H13" i="9"/>
  <c r="C14" i="9"/>
  <c r="C13" i="9"/>
  <c r="D42" i="8"/>
  <c r="F42" i="8"/>
  <c r="G42" i="8"/>
  <c r="H42" i="8"/>
  <c r="D41" i="8"/>
  <c r="E41" i="8"/>
  <c r="F41" i="8"/>
  <c r="G41" i="8"/>
  <c r="H41" i="8"/>
  <c r="C42" i="8"/>
  <c r="D20" i="8"/>
  <c r="E20" i="8"/>
  <c r="F20" i="8"/>
  <c r="G20" i="8"/>
  <c r="H20" i="8"/>
  <c r="D19" i="8"/>
  <c r="E19" i="8"/>
  <c r="F19" i="8"/>
  <c r="G19" i="8"/>
  <c r="H19" i="8"/>
  <c r="C20" i="8"/>
  <c r="C42" i="5" l="1"/>
  <c r="C41" i="5"/>
  <c r="D36" i="4"/>
  <c r="E36" i="4"/>
  <c r="F36" i="4"/>
  <c r="G36" i="4"/>
  <c r="H36" i="4"/>
  <c r="D35" i="4"/>
  <c r="E35" i="4"/>
  <c r="F35" i="4"/>
  <c r="G35" i="4"/>
  <c r="H35" i="4"/>
  <c r="C36" i="4"/>
  <c r="D14" i="5"/>
  <c r="E14" i="5"/>
  <c r="F14" i="5"/>
  <c r="G14" i="5"/>
  <c r="H14" i="5"/>
  <c r="D13" i="5"/>
  <c r="E13" i="5"/>
  <c r="F13" i="5"/>
  <c r="G13" i="5"/>
  <c r="H13" i="5"/>
  <c r="C14" i="5"/>
  <c r="C13" i="5"/>
  <c r="D45" i="3"/>
  <c r="D46" i="3"/>
  <c r="E46" i="3"/>
  <c r="F46" i="3"/>
  <c r="G46" i="3"/>
  <c r="H46" i="3"/>
  <c r="E45" i="3"/>
  <c r="F45" i="3"/>
  <c r="G45" i="3"/>
  <c r="H45" i="3"/>
  <c r="C44" i="5" l="1"/>
  <c r="C43" i="5"/>
  <c r="H18" i="9"/>
  <c r="H40" i="9" s="1"/>
  <c r="G18" i="9"/>
  <c r="F18" i="9"/>
  <c r="E18" i="9"/>
  <c r="D18" i="9"/>
  <c r="D40" i="9" s="1"/>
  <c r="C18" i="9"/>
  <c r="H17" i="9"/>
  <c r="G17" i="9"/>
  <c r="F17" i="9"/>
  <c r="E17" i="9"/>
  <c r="D17" i="9"/>
  <c r="D39" i="9" s="1"/>
  <c r="C17" i="9"/>
  <c r="C39" i="9" s="1"/>
  <c r="H39" i="9" l="1"/>
  <c r="G39" i="9"/>
  <c r="E40" i="9"/>
  <c r="F40" i="9"/>
  <c r="E39" i="9"/>
  <c r="F39" i="9"/>
  <c r="G40" i="9"/>
  <c r="C43" i="4"/>
  <c r="D44" i="4"/>
  <c r="E44" i="4"/>
  <c r="F44" i="4"/>
  <c r="G44" i="4"/>
  <c r="H44" i="4"/>
  <c r="D43" i="4"/>
  <c r="E43" i="4"/>
  <c r="F43" i="4"/>
  <c r="G43" i="4"/>
  <c r="H43" i="4"/>
  <c r="C44" i="4"/>
  <c r="C41" i="2"/>
  <c r="C47" i="3" l="1"/>
  <c r="E47" i="3"/>
  <c r="G47" i="3"/>
  <c r="C48" i="3"/>
  <c r="E48" i="3"/>
  <c r="G48" i="3"/>
  <c r="D47" i="3"/>
  <c r="F47" i="3"/>
  <c r="H47" i="3"/>
  <c r="D48" i="3"/>
  <c r="F48" i="3"/>
  <c r="H48" i="3"/>
  <c r="C40" i="9" l="1"/>
  <c r="H14" i="10" l="1"/>
  <c r="H42" i="10" s="1"/>
  <c r="H44" i="10" s="1"/>
  <c r="G14" i="10"/>
  <c r="G42" i="10" s="1"/>
  <c r="F14" i="10"/>
  <c r="F42" i="10" s="1"/>
  <c r="E14" i="10"/>
  <c r="E42" i="10" s="1"/>
  <c r="D14" i="10"/>
  <c r="D42" i="10" s="1"/>
  <c r="C14" i="10"/>
  <c r="H13" i="10"/>
  <c r="H41" i="10" s="1"/>
  <c r="H43" i="10" s="1"/>
  <c r="G13" i="10"/>
  <c r="G41" i="10" s="1"/>
  <c r="F13" i="10"/>
  <c r="F41" i="10" s="1"/>
  <c r="E13" i="10"/>
  <c r="E41" i="10" s="1"/>
  <c r="D13" i="10"/>
  <c r="D41" i="10" s="1"/>
  <c r="C13" i="10"/>
  <c r="C41" i="10" s="1"/>
  <c r="H14" i="8"/>
  <c r="G14" i="8"/>
  <c r="F14" i="8"/>
  <c r="E14" i="8"/>
  <c r="D14" i="8"/>
  <c r="C14" i="8"/>
  <c r="H13" i="8"/>
  <c r="G13" i="8"/>
  <c r="F13" i="8"/>
  <c r="E13" i="8"/>
  <c r="D13" i="8"/>
  <c r="C44" i="8" l="1"/>
  <c r="C42" i="10"/>
  <c r="C43" i="8"/>
  <c r="F44" i="8"/>
  <c r="G43" i="8"/>
  <c r="E44" i="8"/>
  <c r="H44" i="8"/>
  <c r="H43" i="8"/>
  <c r="F43" i="8"/>
  <c r="E43" i="8"/>
  <c r="D43" i="8"/>
  <c r="G44" i="8"/>
  <c r="D44" i="8"/>
  <c r="D44" i="5" l="1"/>
  <c r="E44" i="5"/>
  <c r="F44" i="5"/>
  <c r="G44" i="5"/>
  <c r="H44" i="5"/>
  <c r="D43" i="5"/>
  <c r="E43" i="5"/>
  <c r="F43" i="5"/>
  <c r="G43" i="5"/>
  <c r="H43" i="5"/>
  <c r="G46" i="4"/>
  <c r="F46" i="4"/>
  <c r="D46" i="4"/>
  <c r="C46" i="4"/>
  <c r="H45" i="4"/>
  <c r="E45" i="4"/>
  <c r="C45" i="4"/>
  <c r="C43" i="10" s="1"/>
  <c r="C45" i="10" s="1"/>
  <c r="C51" i="10" s="1"/>
  <c r="D45" i="4" l="1"/>
  <c r="H46" i="4"/>
  <c r="E46" i="4"/>
  <c r="G45" i="4"/>
  <c r="F45" i="4"/>
  <c r="H41" i="2" l="1"/>
  <c r="G41" i="2"/>
  <c r="F41" i="2"/>
  <c r="E41" i="2"/>
  <c r="D41" i="2"/>
  <c r="C42" i="2" l="1"/>
  <c r="D42" i="2"/>
  <c r="E42" i="2"/>
  <c r="F42" i="2"/>
  <c r="G42" i="2"/>
  <c r="H42" i="2"/>
  <c r="F42" i="1" l="1"/>
  <c r="H42" i="1"/>
  <c r="D42" i="1"/>
  <c r="D41" i="1"/>
  <c r="F41" i="1"/>
  <c r="H41" i="1"/>
  <c r="C42" i="1"/>
  <c r="E42" i="1"/>
  <c r="E44" i="10" s="1"/>
  <c r="E46" i="10" s="1"/>
  <c r="E52" i="10" s="1"/>
  <c r="G42" i="1"/>
  <c r="E41" i="1"/>
  <c r="G41" i="1"/>
  <c r="H45" i="10" l="1"/>
  <c r="H51" i="10" s="1"/>
  <c r="G43" i="10"/>
  <c r="G45" i="10" s="1"/>
  <c r="G51" i="10" s="1"/>
  <c r="F43" i="10"/>
  <c r="F45" i="10" s="1"/>
  <c r="F51" i="10" s="1"/>
  <c r="E43" i="10"/>
  <c r="E45" i="10" s="1"/>
  <c r="E51" i="10" s="1"/>
  <c r="D43" i="10"/>
  <c r="D45" i="10" s="1"/>
  <c r="D51" i="10" s="1"/>
  <c r="H46" i="10"/>
  <c r="H52" i="10" s="1"/>
  <c r="G44" i="10"/>
  <c r="G46" i="10" s="1"/>
  <c r="G52" i="10" s="1"/>
  <c r="F44" i="10"/>
  <c r="F46" i="10" s="1"/>
  <c r="F52" i="10" s="1"/>
  <c r="D44" i="10"/>
  <c r="D46" i="10" s="1"/>
  <c r="D52" i="10" s="1"/>
  <c r="C44" i="10"/>
  <c r="C46" i="10" s="1"/>
  <c r="C52" i="10" s="1"/>
</calcChain>
</file>

<file path=xl/sharedStrings.xml><?xml version="1.0" encoding="utf-8"?>
<sst xmlns="http://schemas.openxmlformats.org/spreadsheetml/2006/main" count="483" uniqueCount="164">
  <si>
    <t>Прием пищи</t>
  </si>
  <si>
    <t>Наименование блюда</t>
  </si>
  <si>
    <t>Выход</t>
  </si>
  <si>
    <t>Химический состав</t>
  </si>
  <si>
    <t>Витамин С</t>
  </si>
  <si>
    <t>№ рецептуры</t>
  </si>
  <si>
    <t>1-3 г.</t>
  </si>
  <si>
    <t>3-7л.</t>
  </si>
  <si>
    <t>Белки, г.</t>
  </si>
  <si>
    <t>Жиры, г.</t>
  </si>
  <si>
    <t>Углеводы, г.</t>
  </si>
  <si>
    <t>Энергетическая ценность, ккал</t>
  </si>
  <si>
    <t>1 день</t>
  </si>
  <si>
    <t>Завтрак</t>
  </si>
  <si>
    <t>№94</t>
  </si>
  <si>
    <t>Чай с лимоном</t>
  </si>
  <si>
    <t>№393</t>
  </si>
  <si>
    <t>Будерброд с маслом</t>
  </si>
  <si>
    <t>№1</t>
  </si>
  <si>
    <t>2 завтрак</t>
  </si>
  <si>
    <t>Сок фруктовый</t>
  </si>
  <si>
    <t>№399</t>
  </si>
  <si>
    <t>Итого</t>
  </si>
  <si>
    <t>п/п</t>
  </si>
  <si>
    <t>Обед</t>
  </si>
  <si>
    <t>Борщ с капустой и картофелем</t>
  </si>
  <si>
    <t>№57</t>
  </si>
  <si>
    <t>Тефтели мясные с соусом №356</t>
  </si>
  <si>
    <t>№286</t>
  </si>
  <si>
    <t>№372</t>
  </si>
  <si>
    <t>Компот из сухофруктов</t>
  </si>
  <si>
    <t>Хлеб ржаной</t>
  </si>
  <si>
    <t>Хлеб пшеничный</t>
  </si>
  <si>
    <t>Полдник</t>
  </si>
  <si>
    <t>Чай с молоком</t>
  </si>
  <si>
    <t>№394</t>
  </si>
  <si>
    <t>Итого за день</t>
  </si>
  <si>
    <t>№376</t>
  </si>
  <si>
    <t>3-7 л.</t>
  </si>
  <si>
    <t>2 день</t>
  </si>
  <si>
    <t>Звтрак</t>
  </si>
  <si>
    <t>№93</t>
  </si>
  <si>
    <t>№392</t>
  </si>
  <si>
    <t>Ряженка</t>
  </si>
  <si>
    <t>№401</t>
  </si>
  <si>
    <t>Кондитерские изделия (пряники)</t>
  </si>
  <si>
    <t>Кондитерские изделия (печение)</t>
  </si>
  <si>
    <t>Рыба, тушенная с овощами</t>
  </si>
  <si>
    <t>№247</t>
  </si>
  <si>
    <t>Компот из свежих плодов</t>
  </si>
  <si>
    <t>Кофейный напиток с молоком</t>
  </si>
  <si>
    <t>№395</t>
  </si>
  <si>
    <t>№368</t>
  </si>
  <si>
    <t>Бутерброд с сыром</t>
  </si>
  <si>
    <t>№3</t>
  </si>
  <si>
    <t>Суп картофельный с бобовыми</t>
  </si>
  <si>
    <t>№81</t>
  </si>
  <si>
    <t>Салат из свеклы</t>
  </si>
  <si>
    <t>№33</t>
  </si>
  <si>
    <t>Кисель из сока натурального</t>
  </si>
  <si>
    <t>№382</t>
  </si>
  <si>
    <t>Пюре картофельное</t>
  </si>
  <si>
    <t>№321</t>
  </si>
  <si>
    <t>4 день</t>
  </si>
  <si>
    <t>Суп молочный "Геркулес"</t>
  </si>
  <si>
    <t>Огурец консервированный</t>
  </si>
  <si>
    <t>Соус молочный сладкий</t>
  </si>
  <si>
    <t>№351</t>
  </si>
  <si>
    <t>Фрукты свежие (яблоко)</t>
  </si>
  <si>
    <t>Суп молочный пшенный</t>
  </si>
  <si>
    <t>Суп картофельный с мясными фрикадельками №121</t>
  </si>
  <si>
    <t>№83</t>
  </si>
  <si>
    <t>Кефир</t>
  </si>
  <si>
    <t>Вареники ленивые</t>
  </si>
  <si>
    <t>Какао с молоком</t>
  </si>
  <si>
    <t>№397</t>
  </si>
  <si>
    <t>Фрукты свежие (банан)</t>
  </si>
  <si>
    <t>5 день</t>
  </si>
  <si>
    <t>7 день</t>
  </si>
  <si>
    <t>8 день</t>
  </si>
  <si>
    <t>9 день</t>
  </si>
  <si>
    <t>Котлета рубленая из птицы</t>
  </si>
  <si>
    <t>№305</t>
  </si>
  <si>
    <t>Мясо тушенное с овощами в соусе</t>
  </si>
  <si>
    <t>Сырники из творога</t>
  </si>
  <si>
    <t>Драчена</t>
  </si>
  <si>
    <t>№228</t>
  </si>
  <si>
    <t>Чай с сахаром</t>
  </si>
  <si>
    <t>№231</t>
  </si>
  <si>
    <t>№230</t>
  </si>
  <si>
    <t>Итого за 10 день</t>
  </si>
  <si>
    <t>Среднее за 10 дней</t>
  </si>
  <si>
    <t>Рис отварной</t>
  </si>
  <si>
    <t>№315</t>
  </si>
  <si>
    <t>Котлета рыбная запеченная</t>
  </si>
  <si>
    <t>№255</t>
  </si>
  <si>
    <t>Суп картофельный с рыбными фрикадельками</t>
  </si>
  <si>
    <t>№84</t>
  </si>
  <si>
    <t>Суп картофельный с макаронными изделиями</t>
  </si>
  <si>
    <t xml:space="preserve">Запеканка из творога </t>
  </si>
  <si>
    <t>№237</t>
  </si>
  <si>
    <t>3 день</t>
  </si>
  <si>
    <t>6 день</t>
  </si>
  <si>
    <t>Икра морковная</t>
  </si>
  <si>
    <t>№54</t>
  </si>
  <si>
    <t>Капуста тушенная</t>
  </si>
  <si>
    <t>№313</t>
  </si>
  <si>
    <t>№132</t>
  </si>
  <si>
    <t>Яблоки печеные</t>
  </si>
  <si>
    <t>№385</t>
  </si>
  <si>
    <t>Картофель отварной</t>
  </si>
  <si>
    <t>№318</t>
  </si>
  <si>
    <t>Рассольник ленинградский</t>
  </si>
  <si>
    <t>№76</t>
  </si>
  <si>
    <t>Суп молочный манный</t>
  </si>
  <si>
    <t>№92</t>
  </si>
  <si>
    <t>Щи из свежей капусты с картофелем</t>
  </si>
  <si>
    <t>Пирог открытый с повидлом</t>
  </si>
  <si>
    <t>№459</t>
  </si>
  <si>
    <t>№67</t>
  </si>
  <si>
    <t>Консервированные томаты</t>
  </si>
  <si>
    <t>Молоко кипяченное</t>
  </si>
  <si>
    <t>№400</t>
  </si>
  <si>
    <t>Бефстроганов из отварного мяса с соусом №354</t>
  </si>
  <si>
    <t>№278</t>
  </si>
  <si>
    <t>Суп молочный (с рисом)</t>
  </si>
  <si>
    <t>Икра свекольная</t>
  </si>
  <si>
    <t>Зразы из творого с изюмом</t>
  </si>
  <si>
    <t>Соус сметанный</t>
  </si>
  <si>
    <t>Жаркое по-домашнему</t>
  </si>
  <si>
    <t>№276</t>
  </si>
  <si>
    <t>Суп молочный с макаронными изделиями</t>
  </si>
  <si>
    <t>Макароны отварные</t>
  </si>
  <si>
    <t>Запеканка из печени с рисом</t>
  </si>
  <si>
    <t>№294</t>
  </si>
  <si>
    <t>Сметана</t>
  </si>
  <si>
    <t>Вафли</t>
  </si>
  <si>
    <t>Яйца вареные</t>
  </si>
  <si>
    <t>Крендель сахарный</t>
  </si>
  <si>
    <t>№460</t>
  </si>
  <si>
    <t>Омлет с зеленым горошком</t>
  </si>
  <si>
    <t>№219</t>
  </si>
  <si>
    <t>Суп картофельный с клецками №120</t>
  </si>
  <si>
    <t>Плов из птицы</t>
  </si>
  <si>
    <t>Икра кабачковая</t>
  </si>
  <si>
    <t>№85</t>
  </si>
  <si>
    <t>№304</t>
  </si>
  <si>
    <t>Каша жидкая пшеничная</t>
  </si>
  <si>
    <t>№185</t>
  </si>
  <si>
    <t>10 день</t>
  </si>
  <si>
    <t>Суп молочный гречневый</t>
  </si>
  <si>
    <t xml:space="preserve">Суп картофельный с крупой </t>
  </si>
  <si>
    <t>Котлета рыбная любительская с маслом сливочным</t>
  </si>
  <si>
    <t>Салат из свеклы с яблоками</t>
  </si>
  <si>
    <t>№80</t>
  </si>
  <si>
    <t>№256</t>
  </si>
  <si>
    <t>№35</t>
  </si>
  <si>
    <t>Булочка "Твороженная"</t>
  </si>
  <si>
    <t>№483</t>
  </si>
  <si>
    <t>№213</t>
  </si>
  <si>
    <t>№82</t>
  </si>
  <si>
    <t>№274</t>
  </si>
  <si>
    <t>№241</t>
  </si>
  <si>
    <t>№354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</si>
</sst>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1" xfId="0" applyNumberFormat="1" applyFont="1" applyBorder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1" fontId="2" fillId="0" borderId="16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/>
    <xf numFmtId="1" fontId="2" fillId="3" borderId="16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6" xfId="0" applyNumberFormat="1" applyFont="1" applyBorder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/>
    </xf>
    <xf numFmtId="0" fontId="2" fillId="0" borderId="1" xfId="0" applyFont="1" applyBorder="1" applyAlignment="1"/>
    <xf numFmtId="0" fontId="0" fillId="0" borderId="16" xfId="0" applyBorder="1" applyAlignment="1"/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/>
    <xf numFmtId="0" fontId="1" fillId="0" borderId="1" xfId="0" applyFont="1" applyBorder="1" applyAlignment="1"/>
    <xf numFmtId="0" fontId="2" fillId="0" borderId="16" xfId="0" applyFont="1" applyBorder="1" applyAlignment="1"/>
    <xf numFmtId="0" fontId="0" fillId="0" borderId="9" xfId="0" applyBorder="1" applyAlignment="1">
      <alignment vertical="center"/>
    </xf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9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top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23" xfId="0" applyFont="1" applyBorder="1" applyAlignment="1">
      <alignment vertical="top"/>
    </xf>
    <xf numFmtId="0" fontId="1" fillId="0" borderId="20" xfId="0" applyFont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2" fillId="3" borderId="16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0" fillId="3" borderId="1" xfId="0" applyFill="1" applyBorder="1" applyAlignment="1"/>
    <xf numFmtId="0" fontId="1" fillId="3" borderId="1" xfId="0" applyFont="1" applyFill="1" applyBorder="1" applyAlignment="1">
      <alignment vertical="center" wrapText="1"/>
    </xf>
    <xf numFmtId="0" fontId="0" fillId="3" borderId="16" xfId="0" applyFill="1" applyBorder="1" applyAlignment="1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0" fillId="0" borderId="12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4" xfId="0" applyFont="1" applyBorder="1" applyAlignment="1"/>
    <xf numFmtId="0" fontId="0" fillId="0" borderId="15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2" xfId="0" applyFont="1" applyBorder="1" applyAlignment="1"/>
    <xf numFmtId="0" fontId="1" fillId="0" borderId="19" xfId="0" applyFont="1" applyBorder="1" applyAlignment="1"/>
    <xf numFmtId="0" fontId="3" fillId="0" borderId="1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horizontal="center" vertical="top"/>
    </xf>
    <xf numFmtId="0" fontId="2" fillId="0" borderId="15" xfId="0" applyFont="1" applyBorder="1" applyAlignment="1"/>
    <xf numFmtId="0" fontId="0" fillId="0" borderId="3" xfId="0" applyBorder="1" applyAlignment="1"/>
    <xf numFmtId="0" fontId="4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1" fillId="3" borderId="6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top"/>
    </xf>
    <xf numFmtId="0" fontId="0" fillId="3" borderId="9" xfId="0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1" fillId="3" borderId="7" xfId="0" applyFont="1" applyFill="1" applyBorder="1" applyAlignment="1">
      <alignment horizontal="center" vertical="center"/>
    </xf>
    <xf numFmtId="0" fontId="1" fillId="0" borderId="22" xfId="0" applyFont="1" applyBorder="1" applyAlignment="1"/>
    <xf numFmtId="0" fontId="0" fillId="0" borderId="8" xfId="0" applyBorder="1" applyAlignment="1"/>
    <xf numFmtId="0" fontId="0" fillId="0" borderId="23" xfId="0" applyBorder="1" applyAlignment="1"/>
    <xf numFmtId="0" fontId="2" fillId="0" borderId="25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24" xfId="0" applyBorder="1" applyAlignment="1"/>
    <xf numFmtId="0" fontId="2" fillId="0" borderId="1" xfId="0" applyFont="1" applyFill="1" applyBorder="1" applyAlignment="1"/>
    <xf numFmtId="0" fontId="2" fillId="0" borderId="16" xfId="0" applyFont="1" applyFill="1" applyBorder="1" applyAlignment="1"/>
    <xf numFmtId="0" fontId="1" fillId="0" borderId="1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view="pageBreakPreview" topLeftCell="A4" zoomScale="60" zoomScaleNormal="100" workbookViewId="0">
      <selection activeCell="C22" sqref="C22"/>
    </sheetView>
  </sheetViews>
  <sheetFormatPr defaultRowHeight="15" x14ac:dyDescent="0.25"/>
  <cols>
    <col min="2" max="2" width="25.85546875" customWidth="1"/>
    <col min="4" max="4" width="8.7109375" customWidth="1"/>
    <col min="6" max="6" width="11.5703125" customWidth="1"/>
    <col min="7" max="7" width="15.28515625" customWidth="1"/>
    <col min="9" max="9" width="12.140625" customWidth="1"/>
  </cols>
  <sheetData>
    <row r="1" spans="1:9" x14ac:dyDescent="0.25">
      <c r="A1" s="49"/>
      <c r="B1" s="49"/>
      <c r="C1" s="49"/>
      <c r="D1" s="49"/>
      <c r="E1" s="49"/>
      <c r="F1" s="49"/>
      <c r="G1" s="49"/>
      <c r="H1" s="49"/>
      <c r="I1" s="49"/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ht="15.75" thickBot="1" x14ac:dyDescent="0.3">
      <c r="A3" s="49"/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83" t="s">
        <v>0</v>
      </c>
      <c r="B4" s="86" t="s">
        <v>1</v>
      </c>
      <c r="C4" s="50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51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85"/>
      <c r="B6" s="88"/>
      <c r="C6" s="52" t="s">
        <v>7</v>
      </c>
      <c r="D6" s="88"/>
      <c r="E6" s="88"/>
      <c r="F6" s="88"/>
      <c r="G6" s="79"/>
      <c r="H6" s="79"/>
      <c r="I6" s="82"/>
    </row>
    <row r="7" spans="1:9" x14ac:dyDescent="0.25">
      <c r="A7" s="25" t="s">
        <v>12</v>
      </c>
      <c r="B7" s="98" t="s">
        <v>114</v>
      </c>
      <c r="C7" s="47">
        <v>200</v>
      </c>
      <c r="D7" s="47">
        <v>5.48</v>
      </c>
      <c r="E7" s="47">
        <v>5.05</v>
      </c>
      <c r="F7" s="47">
        <v>16.100000000000001</v>
      </c>
      <c r="G7" s="47">
        <v>131.80000000000001</v>
      </c>
      <c r="H7" s="47">
        <v>0.98</v>
      </c>
      <c r="I7" s="100" t="s">
        <v>115</v>
      </c>
    </row>
    <row r="8" spans="1:9" x14ac:dyDescent="0.25">
      <c r="A8" s="89" t="s">
        <v>13</v>
      </c>
      <c r="B8" s="99"/>
      <c r="C8" s="48">
        <v>200</v>
      </c>
      <c r="D8" s="48">
        <v>5.48</v>
      </c>
      <c r="E8" s="48">
        <v>5.05</v>
      </c>
      <c r="F8" s="48">
        <v>16.100000000000001</v>
      </c>
      <c r="G8" s="48">
        <v>131.80000000000001</v>
      </c>
      <c r="H8" s="48">
        <v>0.98</v>
      </c>
      <c r="I8" s="97"/>
    </row>
    <row r="9" spans="1:9" ht="15" customHeight="1" x14ac:dyDescent="0.25">
      <c r="A9" s="90"/>
      <c r="B9" s="96" t="s">
        <v>74</v>
      </c>
      <c r="C9" s="48">
        <v>150</v>
      </c>
      <c r="D9" s="48">
        <v>3.15</v>
      </c>
      <c r="E9" s="48">
        <v>2.72</v>
      </c>
      <c r="F9" s="48">
        <v>12.96</v>
      </c>
      <c r="G9" s="48">
        <v>89</v>
      </c>
      <c r="H9" s="48">
        <v>1.2</v>
      </c>
      <c r="I9" s="97" t="s">
        <v>75</v>
      </c>
    </row>
    <row r="10" spans="1:9" x14ac:dyDescent="0.25">
      <c r="A10" s="90"/>
      <c r="B10" s="96"/>
      <c r="C10" s="48">
        <v>180</v>
      </c>
      <c r="D10" s="48">
        <v>3.67</v>
      </c>
      <c r="E10" s="48">
        <v>3.19</v>
      </c>
      <c r="F10" s="48">
        <v>15.82</v>
      </c>
      <c r="G10" s="48">
        <v>107</v>
      </c>
      <c r="H10" s="48">
        <v>1.43</v>
      </c>
      <c r="I10" s="97"/>
    </row>
    <row r="11" spans="1:9" x14ac:dyDescent="0.25">
      <c r="A11" s="90"/>
      <c r="B11" s="96" t="s">
        <v>53</v>
      </c>
      <c r="C11" s="48">
        <v>45</v>
      </c>
      <c r="D11" s="48">
        <v>5.04</v>
      </c>
      <c r="E11" s="48">
        <v>6.59</v>
      </c>
      <c r="F11" s="48">
        <v>14.56</v>
      </c>
      <c r="G11" s="48">
        <v>138</v>
      </c>
      <c r="H11" s="48">
        <v>7.0000000000000007E-2</v>
      </c>
      <c r="I11" s="97" t="s">
        <v>54</v>
      </c>
    </row>
    <row r="12" spans="1:9" x14ac:dyDescent="0.25">
      <c r="A12" s="90"/>
      <c r="B12" s="96"/>
      <c r="C12" s="48">
        <v>60</v>
      </c>
      <c r="D12" s="48">
        <v>7.15</v>
      </c>
      <c r="E12" s="48">
        <v>8.02</v>
      </c>
      <c r="F12" s="48">
        <v>19.39</v>
      </c>
      <c r="G12" s="48">
        <v>178</v>
      </c>
      <c r="H12" s="48">
        <v>0.11</v>
      </c>
      <c r="I12" s="101"/>
    </row>
    <row r="13" spans="1:9" x14ac:dyDescent="0.25">
      <c r="A13" s="90"/>
      <c r="B13" s="92"/>
      <c r="C13" s="10">
        <f>C7+C9+C11</f>
        <v>395</v>
      </c>
      <c r="D13" s="10">
        <f t="shared" ref="D13:H13" si="0">D7+D9+D11</f>
        <v>13.670000000000002</v>
      </c>
      <c r="E13" s="10">
        <f t="shared" si="0"/>
        <v>14.36</v>
      </c>
      <c r="F13" s="10">
        <f t="shared" si="0"/>
        <v>43.620000000000005</v>
      </c>
      <c r="G13" s="10">
        <f t="shared" si="0"/>
        <v>358.8</v>
      </c>
      <c r="H13" s="10">
        <f t="shared" si="0"/>
        <v>2.2499999999999996</v>
      </c>
      <c r="I13" s="94"/>
    </row>
    <row r="14" spans="1:9" ht="15.75" thickBot="1" x14ac:dyDescent="0.3">
      <c r="A14" s="91"/>
      <c r="B14" s="93"/>
      <c r="C14" s="2">
        <f>C8+C10+C12</f>
        <v>440</v>
      </c>
      <c r="D14" s="2">
        <f t="shared" ref="D14:H14" si="1">D8+D10+D12</f>
        <v>16.3</v>
      </c>
      <c r="E14" s="2">
        <f t="shared" si="1"/>
        <v>16.259999999999998</v>
      </c>
      <c r="F14" s="2">
        <f t="shared" si="1"/>
        <v>51.31</v>
      </c>
      <c r="G14" s="2">
        <f t="shared" si="1"/>
        <v>416.8</v>
      </c>
      <c r="H14" s="2">
        <f t="shared" si="1"/>
        <v>2.52</v>
      </c>
      <c r="I14" s="95"/>
    </row>
    <row r="15" spans="1:9" x14ac:dyDescent="0.25">
      <c r="A15" s="102" t="s">
        <v>19</v>
      </c>
      <c r="B15" s="103" t="s">
        <v>108</v>
      </c>
      <c r="C15" s="47">
        <v>70</v>
      </c>
      <c r="D15" s="47">
        <v>0.28000000000000003</v>
      </c>
      <c r="E15" s="47">
        <v>0.28000000000000003</v>
      </c>
      <c r="F15" s="47">
        <v>21.73</v>
      </c>
      <c r="G15" s="47">
        <v>91</v>
      </c>
      <c r="H15" s="47">
        <v>2.97</v>
      </c>
      <c r="I15" s="100" t="s">
        <v>109</v>
      </c>
    </row>
    <row r="16" spans="1:9" x14ac:dyDescent="0.25">
      <c r="A16" s="90"/>
      <c r="B16" s="104"/>
      <c r="C16" s="48">
        <v>85</v>
      </c>
      <c r="D16" s="48">
        <v>0.32</v>
      </c>
      <c r="E16" s="48">
        <v>0.32</v>
      </c>
      <c r="F16" s="48">
        <v>27.9</v>
      </c>
      <c r="G16" s="48">
        <v>116</v>
      </c>
      <c r="H16" s="48">
        <v>3.48</v>
      </c>
      <c r="I16" s="97"/>
    </row>
    <row r="17" spans="1:9" x14ac:dyDescent="0.25">
      <c r="A17" s="90"/>
      <c r="B17" s="92"/>
      <c r="C17" s="10">
        <f>C15</f>
        <v>70</v>
      </c>
      <c r="D17" s="10">
        <f t="shared" ref="D17:H17" si="2">D15</f>
        <v>0.28000000000000003</v>
      </c>
      <c r="E17" s="10">
        <f t="shared" si="2"/>
        <v>0.28000000000000003</v>
      </c>
      <c r="F17" s="10">
        <f t="shared" si="2"/>
        <v>21.73</v>
      </c>
      <c r="G17" s="10">
        <f t="shared" si="2"/>
        <v>91</v>
      </c>
      <c r="H17" s="10">
        <f t="shared" si="2"/>
        <v>2.97</v>
      </c>
      <c r="I17" s="94"/>
    </row>
    <row r="18" spans="1:9" ht="15.75" thickBot="1" x14ac:dyDescent="0.3">
      <c r="A18" s="91"/>
      <c r="B18" s="105"/>
      <c r="C18" s="2">
        <f>C16</f>
        <v>85</v>
      </c>
      <c r="D18" s="2">
        <f t="shared" ref="D18:H18" si="3">D16</f>
        <v>0.32</v>
      </c>
      <c r="E18" s="2">
        <f t="shared" si="3"/>
        <v>0.32</v>
      </c>
      <c r="F18" s="2">
        <f t="shared" si="3"/>
        <v>27.9</v>
      </c>
      <c r="G18" s="2">
        <f t="shared" si="3"/>
        <v>116</v>
      </c>
      <c r="H18" s="2">
        <f t="shared" si="3"/>
        <v>3.48</v>
      </c>
      <c r="I18" s="95"/>
    </row>
    <row r="19" spans="1:9" ht="15" customHeight="1" x14ac:dyDescent="0.25">
      <c r="A19" s="102" t="s">
        <v>24</v>
      </c>
      <c r="B19" s="107" t="s">
        <v>116</v>
      </c>
      <c r="C19" s="53">
        <v>200</v>
      </c>
      <c r="D19" s="53">
        <v>1.4</v>
      </c>
      <c r="E19" s="53">
        <v>3.9</v>
      </c>
      <c r="F19" s="53">
        <v>6.8</v>
      </c>
      <c r="G19" s="53">
        <v>67.8</v>
      </c>
      <c r="H19" s="53">
        <v>14.8</v>
      </c>
      <c r="I19" s="100" t="s">
        <v>119</v>
      </c>
    </row>
    <row r="20" spans="1:9" x14ac:dyDescent="0.25">
      <c r="A20" s="90"/>
      <c r="B20" s="108"/>
      <c r="C20" s="48">
        <v>200</v>
      </c>
      <c r="D20" s="48">
        <v>1.4</v>
      </c>
      <c r="E20" s="48">
        <v>3.9</v>
      </c>
      <c r="F20" s="48">
        <v>6.8</v>
      </c>
      <c r="G20" s="48">
        <v>67.8</v>
      </c>
      <c r="H20" s="48">
        <v>14.8</v>
      </c>
      <c r="I20" s="101"/>
    </row>
    <row r="21" spans="1:9" x14ac:dyDescent="0.25">
      <c r="A21" s="90"/>
      <c r="B21" s="96" t="s">
        <v>27</v>
      </c>
      <c r="C21" s="11">
        <v>120</v>
      </c>
      <c r="D21" s="48">
        <v>9.56</v>
      </c>
      <c r="E21" s="48">
        <v>7.04</v>
      </c>
      <c r="F21" s="48">
        <v>11.71</v>
      </c>
      <c r="G21" s="48">
        <v>148</v>
      </c>
      <c r="H21" s="48">
        <v>0.85</v>
      </c>
      <c r="I21" s="97" t="s">
        <v>28</v>
      </c>
    </row>
    <row r="22" spans="1:9" x14ac:dyDescent="0.25">
      <c r="A22" s="90"/>
      <c r="B22" s="96"/>
      <c r="C22" s="11">
        <v>120</v>
      </c>
      <c r="D22" s="53">
        <v>9.56</v>
      </c>
      <c r="E22" s="53">
        <v>7.04</v>
      </c>
      <c r="F22" s="53">
        <v>11.71</v>
      </c>
      <c r="G22" s="53">
        <v>148</v>
      </c>
      <c r="H22" s="53">
        <v>0.85</v>
      </c>
      <c r="I22" s="97"/>
    </row>
    <row r="23" spans="1:9" x14ac:dyDescent="0.25">
      <c r="A23" s="90"/>
      <c r="B23" s="96" t="s">
        <v>132</v>
      </c>
      <c r="C23" s="48">
        <v>120</v>
      </c>
      <c r="D23" s="48">
        <v>4.41</v>
      </c>
      <c r="E23" s="48">
        <v>3.61</v>
      </c>
      <c r="F23" s="48">
        <v>21.15</v>
      </c>
      <c r="G23" s="48">
        <v>134.80000000000001</v>
      </c>
      <c r="H23" s="48">
        <v>0</v>
      </c>
      <c r="I23" s="97" t="s">
        <v>106</v>
      </c>
    </row>
    <row r="24" spans="1:9" x14ac:dyDescent="0.25">
      <c r="A24" s="90"/>
      <c r="B24" s="96"/>
      <c r="C24" s="48">
        <v>150</v>
      </c>
      <c r="D24" s="48">
        <v>5.51</v>
      </c>
      <c r="E24" s="48">
        <v>4.51</v>
      </c>
      <c r="F24" s="48">
        <v>26.44</v>
      </c>
      <c r="G24" s="48">
        <v>168.5</v>
      </c>
      <c r="H24" s="48">
        <v>0</v>
      </c>
      <c r="I24" s="97"/>
    </row>
    <row r="25" spans="1:9" x14ac:dyDescent="0.25">
      <c r="A25" s="90"/>
      <c r="B25" s="111" t="s">
        <v>103</v>
      </c>
      <c r="C25" s="60">
        <v>40</v>
      </c>
      <c r="D25" s="11">
        <v>0.93</v>
      </c>
      <c r="E25" s="11">
        <v>1.84</v>
      </c>
      <c r="F25" s="11">
        <v>4.93</v>
      </c>
      <c r="G25" s="11">
        <v>40</v>
      </c>
      <c r="H25" s="11">
        <v>2.7</v>
      </c>
      <c r="I25" s="113" t="s">
        <v>104</v>
      </c>
    </row>
    <row r="26" spans="1:9" x14ac:dyDescent="0.25">
      <c r="A26" s="90"/>
      <c r="B26" s="112"/>
      <c r="C26" s="11">
        <v>60</v>
      </c>
      <c r="D26" s="11">
        <v>1.4</v>
      </c>
      <c r="E26" s="11">
        <v>2.76</v>
      </c>
      <c r="F26" s="11">
        <v>7.4</v>
      </c>
      <c r="G26" s="11">
        <v>60.06</v>
      </c>
      <c r="H26" s="11">
        <v>4.03</v>
      </c>
      <c r="I26" s="114"/>
    </row>
    <row r="27" spans="1:9" x14ac:dyDescent="0.25">
      <c r="A27" s="90"/>
      <c r="B27" s="110" t="s">
        <v>59</v>
      </c>
      <c r="C27" s="48">
        <v>150</v>
      </c>
      <c r="D27" s="48">
        <v>0.43</v>
      </c>
      <c r="E27" s="48">
        <v>0.04</v>
      </c>
      <c r="F27" s="48">
        <v>22.65</v>
      </c>
      <c r="G27" s="48">
        <v>92.7</v>
      </c>
      <c r="H27" s="48">
        <v>0.82</v>
      </c>
      <c r="I27" s="97" t="s">
        <v>60</v>
      </c>
    </row>
    <row r="28" spans="1:9" x14ac:dyDescent="0.25">
      <c r="A28" s="90"/>
      <c r="B28" s="110"/>
      <c r="C28" s="48">
        <v>180</v>
      </c>
      <c r="D28" s="48">
        <v>0.51</v>
      </c>
      <c r="E28" s="48">
        <v>0.05</v>
      </c>
      <c r="F28" s="48">
        <v>27.18</v>
      </c>
      <c r="G28" s="48">
        <v>111.24</v>
      </c>
      <c r="H28" s="48">
        <v>0.98</v>
      </c>
      <c r="I28" s="101"/>
    </row>
    <row r="29" spans="1:9" x14ac:dyDescent="0.25">
      <c r="A29" s="90"/>
      <c r="B29" s="104" t="s">
        <v>31</v>
      </c>
      <c r="C29" s="48">
        <v>40</v>
      </c>
      <c r="D29" s="48">
        <v>2.64</v>
      </c>
      <c r="E29" s="48">
        <v>0.4</v>
      </c>
      <c r="F29" s="48">
        <v>13.36</v>
      </c>
      <c r="G29" s="48">
        <v>69.599999999999994</v>
      </c>
      <c r="H29" s="48">
        <v>0</v>
      </c>
      <c r="I29" s="97" t="s">
        <v>23</v>
      </c>
    </row>
    <row r="30" spans="1:9" x14ac:dyDescent="0.25">
      <c r="A30" s="90"/>
      <c r="B30" s="104"/>
      <c r="C30" s="53">
        <v>40</v>
      </c>
      <c r="D30" s="53">
        <v>2.64</v>
      </c>
      <c r="E30" s="53">
        <v>0.4</v>
      </c>
      <c r="F30" s="53">
        <v>13.36</v>
      </c>
      <c r="G30" s="53">
        <v>69.599999999999994</v>
      </c>
      <c r="H30" s="53">
        <v>0</v>
      </c>
      <c r="I30" s="106"/>
    </row>
    <row r="31" spans="1:9" x14ac:dyDescent="0.25">
      <c r="A31" s="90"/>
      <c r="B31" s="92"/>
      <c r="C31" s="10">
        <f>C19+C21+C23+C25+C27+C29</f>
        <v>670</v>
      </c>
      <c r="D31" s="10">
        <f>D19+D21+D23+D25+D27+D29</f>
        <v>19.37</v>
      </c>
      <c r="E31" s="10">
        <f t="shared" ref="E31:H31" si="4">E19+E21+E23+E25+E27+E29</f>
        <v>16.829999999999998</v>
      </c>
      <c r="F31" s="10">
        <f t="shared" si="4"/>
        <v>80.599999999999994</v>
      </c>
      <c r="G31" s="10">
        <f t="shared" si="4"/>
        <v>552.9</v>
      </c>
      <c r="H31" s="10">
        <f t="shared" si="4"/>
        <v>19.170000000000002</v>
      </c>
      <c r="I31" s="97"/>
    </row>
    <row r="32" spans="1:9" ht="15.75" thickBot="1" x14ac:dyDescent="0.3">
      <c r="A32" s="91"/>
      <c r="B32" s="105"/>
      <c r="C32" s="2">
        <f>C20+C22+C24+C26+C28+C30</f>
        <v>750</v>
      </c>
      <c r="D32" s="2">
        <f t="shared" ref="D32:H32" si="5">D20+D22+D24+D26+D28+D30</f>
        <v>21.02</v>
      </c>
      <c r="E32" s="2">
        <f t="shared" si="5"/>
        <v>18.66</v>
      </c>
      <c r="F32" s="2">
        <f t="shared" si="5"/>
        <v>92.89</v>
      </c>
      <c r="G32" s="2">
        <f t="shared" si="5"/>
        <v>625.20000000000005</v>
      </c>
      <c r="H32" s="2">
        <f t="shared" si="5"/>
        <v>20.66</v>
      </c>
      <c r="I32" s="109"/>
    </row>
    <row r="33" spans="1:9" ht="15" customHeight="1" x14ac:dyDescent="0.25">
      <c r="A33" s="102" t="s">
        <v>33</v>
      </c>
      <c r="B33" s="115" t="s">
        <v>133</v>
      </c>
      <c r="C33" s="48">
        <v>155</v>
      </c>
      <c r="D33" s="48">
        <v>18.989999999999998</v>
      </c>
      <c r="E33" s="48">
        <v>10.83</v>
      </c>
      <c r="F33" s="48">
        <v>20.56</v>
      </c>
      <c r="G33" s="48">
        <v>256</v>
      </c>
      <c r="H33" s="48">
        <v>8.7100000000000009</v>
      </c>
      <c r="I33" s="119" t="s">
        <v>134</v>
      </c>
    </row>
    <row r="34" spans="1:9" x14ac:dyDescent="0.25">
      <c r="A34" s="90"/>
      <c r="B34" s="116"/>
      <c r="C34" s="48">
        <v>185</v>
      </c>
      <c r="D34" s="48">
        <v>22.51</v>
      </c>
      <c r="E34" s="48">
        <v>12.76</v>
      </c>
      <c r="F34" s="48">
        <v>24.8</v>
      </c>
      <c r="G34" s="48">
        <v>304</v>
      </c>
      <c r="H34" s="48">
        <v>10.45</v>
      </c>
      <c r="I34" s="120"/>
    </row>
    <row r="35" spans="1:9" x14ac:dyDescent="0.25">
      <c r="A35" s="90"/>
      <c r="B35" s="104" t="s">
        <v>32</v>
      </c>
      <c r="C35" s="55">
        <v>20</v>
      </c>
      <c r="D35" s="55">
        <v>1.58</v>
      </c>
      <c r="E35" s="55">
        <v>0.2</v>
      </c>
      <c r="F35" s="55">
        <v>9.66</v>
      </c>
      <c r="G35" s="55">
        <v>47.2</v>
      </c>
      <c r="H35" s="55">
        <v>0</v>
      </c>
      <c r="I35" s="97" t="s">
        <v>23</v>
      </c>
    </row>
    <row r="36" spans="1:9" x14ac:dyDescent="0.25">
      <c r="A36" s="90"/>
      <c r="B36" s="104"/>
      <c r="C36" s="55">
        <v>20</v>
      </c>
      <c r="D36" s="55">
        <v>1.58</v>
      </c>
      <c r="E36" s="55">
        <v>0.2</v>
      </c>
      <c r="F36" s="55">
        <v>9.66</v>
      </c>
      <c r="G36" s="55">
        <v>47.2</v>
      </c>
      <c r="H36" s="55">
        <v>0</v>
      </c>
      <c r="I36" s="106"/>
    </row>
    <row r="37" spans="1:9" x14ac:dyDescent="0.25">
      <c r="A37" s="90"/>
      <c r="B37" s="121" t="s">
        <v>15</v>
      </c>
      <c r="C37" s="48">
        <v>150</v>
      </c>
      <c r="D37" s="48">
        <v>7.0000000000000007E-2</v>
      </c>
      <c r="E37" s="48">
        <v>0.01</v>
      </c>
      <c r="F37" s="48">
        <v>7.1</v>
      </c>
      <c r="G37" s="48">
        <v>29</v>
      </c>
      <c r="H37" s="48">
        <v>1.42</v>
      </c>
      <c r="I37" s="97" t="s">
        <v>16</v>
      </c>
    </row>
    <row r="38" spans="1:9" x14ac:dyDescent="0.25">
      <c r="A38" s="90"/>
      <c r="B38" s="121"/>
      <c r="C38" s="48">
        <v>180</v>
      </c>
      <c r="D38" s="48">
        <v>0.12</v>
      </c>
      <c r="E38" s="48">
        <v>0.02</v>
      </c>
      <c r="F38" s="48">
        <v>10.199999999999999</v>
      </c>
      <c r="G38" s="48">
        <v>41</v>
      </c>
      <c r="H38" s="48">
        <v>2.83</v>
      </c>
      <c r="I38" s="97"/>
    </row>
    <row r="39" spans="1:9" x14ac:dyDescent="0.25">
      <c r="A39" s="90"/>
      <c r="B39" s="92" t="s">
        <v>22</v>
      </c>
      <c r="C39" s="10">
        <f>C33+C35+C37</f>
        <v>325</v>
      </c>
      <c r="D39" s="10">
        <f t="shared" ref="D39:H39" si="6">D33+D35+D37</f>
        <v>20.64</v>
      </c>
      <c r="E39" s="10">
        <f t="shared" si="6"/>
        <v>11.04</v>
      </c>
      <c r="F39" s="10">
        <f t="shared" si="6"/>
        <v>37.32</v>
      </c>
      <c r="G39" s="10">
        <f t="shared" si="6"/>
        <v>332.2</v>
      </c>
      <c r="H39" s="10">
        <f t="shared" si="6"/>
        <v>10.130000000000001</v>
      </c>
      <c r="I39" s="117"/>
    </row>
    <row r="40" spans="1:9" x14ac:dyDescent="0.25">
      <c r="A40" s="90"/>
      <c r="B40" s="92"/>
      <c r="C40" s="10">
        <f>C34+C36+C38</f>
        <v>385</v>
      </c>
      <c r="D40" s="10">
        <f t="shared" ref="D40:H40" si="7">D34+D36+D38</f>
        <v>24.210000000000004</v>
      </c>
      <c r="E40" s="10">
        <f t="shared" si="7"/>
        <v>12.979999999999999</v>
      </c>
      <c r="F40" s="10">
        <f t="shared" si="7"/>
        <v>44.66</v>
      </c>
      <c r="G40" s="10">
        <f t="shared" si="7"/>
        <v>392.2</v>
      </c>
      <c r="H40" s="10">
        <f t="shared" si="7"/>
        <v>13.28</v>
      </c>
      <c r="I40" s="117"/>
    </row>
    <row r="41" spans="1:9" x14ac:dyDescent="0.25">
      <c r="A41" s="90"/>
      <c r="B41" s="92" t="s">
        <v>36</v>
      </c>
      <c r="C41" s="10">
        <f t="shared" ref="C41:H42" si="8">C13+C17+C31+C39</f>
        <v>1460</v>
      </c>
      <c r="D41" s="10">
        <f t="shared" si="8"/>
        <v>53.96</v>
      </c>
      <c r="E41" s="10">
        <f t="shared" si="8"/>
        <v>42.51</v>
      </c>
      <c r="F41" s="10">
        <f t="shared" si="8"/>
        <v>183.26999999999998</v>
      </c>
      <c r="G41" s="10">
        <f t="shared" si="8"/>
        <v>1334.9</v>
      </c>
      <c r="H41" s="10">
        <f t="shared" si="8"/>
        <v>34.520000000000003</v>
      </c>
      <c r="I41" s="106"/>
    </row>
    <row r="42" spans="1:9" ht="15.75" thickBot="1" x14ac:dyDescent="0.3">
      <c r="A42" s="91"/>
      <c r="B42" s="105"/>
      <c r="C42" s="2">
        <f t="shared" si="8"/>
        <v>1660</v>
      </c>
      <c r="D42" s="2">
        <f t="shared" si="8"/>
        <v>61.850000000000009</v>
      </c>
      <c r="E42" s="2">
        <f t="shared" si="8"/>
        <v>48.219999999999992</v>
      </c>
      <c r="F42" s="2">
        <f t="shared" si="8"/>
        <v>216.76000000000002</v>
      </c>
      <c r="G42" s="2">
        <f t="shared" si="8"/>
        <v>1550.2</v>
      </c>
      <c r="H42" s="2">
        <f t="shared" si="8"/>
        <v>39.94</v>
      </c>
      <c r="I42" s="118"/>
    </row>
  </sheetData>
  <mergeCells count="48">
    <mergeCell ref="B25:B26"/>
    <mergeCell ref="I25:I26"/>
    <mergeCell ref="B23:B24"/>
    <mergeCell ref="I23:I24"/>
    <mergeCell ref="A33:A42"/>
    <mergeCell ref="B41:B42"/>
    <mergeCell ref="B33:B34"/>
    <mergeCell ref="I39:I42"/>
    <mergeCell ref="I33:I34"/>
    <mergeCell ref="B37:B38"/>
    <mergeCell ref="I37:I38"/>
    <mergeCell ref="B39:B40"/>
    <mergeCell ref="B35:B36"/>
    <mergeCell ref="I35:I36"/>
    <mergeCell ref="A15:A18"/>
    <mergeCell ref="B15:B16"/>
    <mergeCell ref="I15:I16"/>
    <mergeCell ref="A19:A32"/>
    <mergeCell ref="B31:B32"/>
    <mergeCell ref="I29:I30"/>
    <mergeCell ref="B19:B20"/>
    <mergeCell ref="I19:I20"/>
    <mergeCell ref="B21:B22"/>
    <mergeCell ref="B29:B30"/>
    <mergeCell ref="I31:I32"/>
    <mergeCell ref="I17:I18"/>
    <mergeCell ref="B17:B18"/>
    <mergeCell ref="I21:I22"/>
    <mergeCell ref="B27:B28"/>
    <mergeCell ref="I27:I28"/>
    <mergeCell ref="A8:A14"/>
    <mergeCell ref="B13:B14"/>
    <mergeCell ref="I13:I14"/>
    <mergeCell ref="B9:B10"/>
    <mergeCell ref="I9:I10"/>
    <mergeCell ref="B7:B8"/>
    <mergeCell ref="I7:I8"/>
    <mergeCell ref="B11:B12"/>
    <mergeCell ref="I11:I12"/>
    <mergeCell ref="G4:G6"/>
    <mergeCell ref="H4:H6"/>
    <mergeCell ref="I4:I6"/>
    <mergeCell ref="A4:A6"/>
    <mergeCell ref="B4:B6"/>
    <mergeCell ref="D5:D6"/>
    <mergeCell ref="E5:E6"/>
    <mergeCell ref="F5:F6"/>
    <mergeCell ref="D4:F4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2"/>
  <sheetViews>
    <sheetView view="pageBreakPreview" topLeftCell="A19" zoomScale="60" zoomScaleNormal="100" workbookViewId="0">
      <selection activeCell="K13" sqref="K13"/>
    </sheetView>
  </sheetViews>
  <sheetFormatPr defaultRowHeight="15" x14ac:dyDescent="0.25"/>
  <cols>
    <col min="2" max="2" width="21.42578125" customWidth="1"/>
    <col min="3" max="3" width="12.85546875" bestFit="1" customWidth="1"/>
    <col min="4" max="5" width="9.42578125" bestFit="1" customWidth="1"/>
    <col min="6" max="6" width="11.42578125" customWidth="1"/>
    <col min="7" max="7" width="15.7109375" customWidth="1"/>
    <col min="8" max="8" width="10.7109375" customWidth="1"/>
    <col min="9" max="9" width="10.85546875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28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29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132"/>
      <c r="B6" s="133"/>
      <c r="C6" s="30" t="s">
        <v>38</v>
      </c>
      <c r="D6" s="133"/>
      <c r="E6" s="133"/>
      <c r="F6" s="133"/>
      <c r="G6" s="130"/>
      <c r="H6" s="130"/>
      <c r="I6" s="131"/>
    </row>
    <row r="7" spans="1:9" ht="22.5" customHeight="1" x14ac:dyDescent="0.25">
      <c r="A7" s="4" t="s">
        <v>149</v>
      </c>
      <c r="B7" s="125" t="s">
        <v>150</v>
      </c>
      <c r="C7" s="62">
        <v>150</v>
      </c>
      <c r="D7" s="62">
        <v>4.3</v>
      </c>
      <c r="E7" s="62">
        <v>3.9</v>
      </c>
      <c r="F7" s="62">
        <v>14.1</v>
      </c>
      <c r="G7" s="62">
        <v>109</v>
      </c>
      <c r="H7" s="62">
        <v>0.7</v>
      </c>
      <c r="I7" s="233" t="s">
        <v>14</v>
      </c>
    </row>
    <row r="8" spans="1:9" ht="24.75" customHeight="1" x14ac:dyDescent="0.25">
      <c r="A8" s="124" t="s">
        <v>13</v>
      </c>
      <c r="B8" s="126"/>
      <c r="C8" s="61">
        <v>150</v>
      </c>
      <c r="D8" s="61">
        <v>4.3</v>
      </c>
      <c r="E8" s="61">
        <v>3.9</v>
      </c>
      <c r="F8" s="61">
        <v>14.1</v>
      </c>
      <c r="G8" s="61">
        <v>109</v>
      </c>
      <c r="H8" s="61">
        <v>0.7</v>
      </c>
      <c r="I8" s="220"/>
    </row>
    <row r="9" spans="1:9" x14ac:dyDescent="0.25">
      <c r="A9" s="124"/>
      <c r="B9" s="163" t="s">
        <v>17</v>
      </c>
      <c r="C9" s="61">
        <v>45</v>
      </c>
      <c r="D9" s="61">
        <v>5.04</v>
      </c>
      <c r="E9" s="61">
        <v>6.59</v>
      </c>
      <c r="F9" s="61">
        <v>14.56</v>
      </c>
      <c r="G9" s="61">
        <v>138</v>
      </c>
      <c r="H9" s="61">
        <v>7.0000000000000007E-2</v>
      </c>
      <c r="I9" s="220" t="s">
        <v>18</v>
      </c>
    </row>
    <row r="10" spans="1:9" x14ac:dyDescent="0.25">
      <c r="A10" s="124"/>
      <c r="B10" s="163"/>
      <c r="C10" s="61">
        <v>45</v>
      </c>
      <c r="D10" s="61">
        <v>5.04</v>
      </c>
      <c r="E10" s="61">
        <v>6.59</v>
      </c>
      <c r="F10" s="61">
        <v>14.56</v>
      </c>
      <c r="G10" s="61">
        <v>138</v>
      </c>
      <c r="H10" s="61">
        <v>7.0000000000000007E-2</v>
      </c>
      <c r="I10" s="229"/>
    </row>
    <row r="11" spans="1:9" x14ac:dyDescent="0.25">
      <c r="A11" s="124"/>
      <c r="B11" s="163" t="s">
        <v>34</v>
      </c>
      <c r="C11" s="61">
        <v>150</v>
      </c>
      <c r="D11" s="61">
        <v>2.34</v>
      </c>
      <c r="E11" s="61">
        <v>2</v>
      </c>
      <c r="F11" s="61">
        <v>10.63</v>
      </c>
      <c r="G11" s="61">
        <v>70</v>
      </c>
      <c r="H11" s="61">
        <v>0.98</v>
      </c>
      <c r="I11" s="230" t="s">
        <v>35</v>
      </c>
    </row>
    <row r="12" spans="1:9" x14ac:dyDescent="0.25">
      <c r="A12" s="124"/>
      <c r="B12" s="163"/>
      <c r="C12" s="61">
        <v>150</v>
      </c>
      <c r="D12" s="61">
        <v>2.34</v>
      </c>
      <c r="E12" s="61">
        <v>2</v>
      </c>
      <c r="F12" s="61">
        <v>10.63</v>
      </c>
      <c r="G12" s="61">
        <v>70</v>
      </c>
      <c r="H12" s="61">
        <v>0.98</v>
      </c>
      <c r="I12" s="230"/>
    </row>
    <row r="13" spans="1:9" x14ac:dyDescent="0.25">
      <c r="A13" s="124"/>
      <c r="B13" s="161" t="s">
        <v>22</v>
      </c>
      <c r="C13" s="68">
        <f t="shared" ref="C13:H14" si="0">C7+C9+C11</f>
        <v>345</v>
      </c>
      <c r="D13" s="68">
        <f t="shared" si="0"/>
        <v>11.68</v>
      </c>
      <c r="E13" s="68">
        <f t="shared" si="0"/>
        <v>12.49</v>
      </c>
      <c r="F13" s="68">
        <f t="shared" si="0"/>
        <v>39.29</v>
      </c>
      <c r="G13" s="68">
        <f t="shared" si="0"/>
        <v>317</v>
      </c>
      <c r="H13" s="68">
        <f t="shared" si="0"/>
        <v>1.75</v>
      </c>
      <c r="I13" s="226"/>
    </row>
    <row r="14" spans="1:9" ht="15.75" thickBot="1" x14ac:dyDescent="0.3">
      <c r="A14" s="143"/>
      <c r="B14" s="162"/>
      <c r="C14" s="63">
        <f t="shared" si="0"/>
        <v>345</v>
      </c>
      <c r="D14" s="63">
        <f t="shared" si="0"/>
        <v>11.68</v>
      </c>
      <c r="E14" s="63">
        <f t="shared" si="0"/>
        <v>12.49</v>
      </c>
      <c r="F14" s="63">
        <f t="shared" si="0"/>
        <v>39.29</v>
      </c>
      <c r="G14" s="63">
        <f t="shared" si="0"/>
        <v>317</v>
      </c>
      <c r="H14" s="63">
        <f t="shared" si="0"/>
        <v>1.75</v>
      </c>
      <c r="I14" s="227"/>
    </row>
    <row r="15" spans="1:9" x14ac:dyDescent="0.25">
      <c r="A15" s="147" t="s">
        <v>19</v>
      </c>
      <c r="B15" s="219" t="s">
        <v>108</v>
      </c>
      <c r="C15" s="61">
        <v>70</v>
      </c>
      <c r="D15" s="61">
        <v>0.28000000000000003</v>
      </c>
      <c r="E15" s="61">
        <v>0.28000000000000003</v>
      </c>
      <c r="F15" s="61">
        <v>21.73</v>
      </c>
      <c r="G15" s="61">
        <v>91</v>
      </c>
      <c r="H15" s="61">
        <v>2.97</v>
      </c>
      <c r="I15" s="220" t="s">
        <v>109</v>
      </c>
    </row>
    <row r="16" spans="1:9" x14ac:dyDescent="0.25">
      <c r="A16" s="148"/>
      <c r="B16" s="219"/>
      <c r="C16" s="61">
        <v>70</v>
      </c>
      <c r="D16" s="61">
        <v>0.28000000000000003</v>
      </c>
      <c r="E16" s="61">
        <v>0.28000000000000003</v>
      </c>
      <c r="F16" s="61">
        <v>21.73</v>
      </c>
      <c r="G16" s="61">
        <v>91</v>
      </c>
      <c r="H16" s="61">
        <v>2.97</v>
      </c>
      <c r="I16" s="220"/>
    </row>
    <row r="17" spans="1:9" x14ac:dyDescent="0.25">
      <c r="A17" s="148"/>
      <c r="B17" s="161" t="s">
        <v>22</v>
      </c>
      <c r="C17" s="68">
        <f t="shared" ref="C17:H18" si="1">C15</f>
        <v>70</v>
      </c>
      <c r="D17" s="68">
        <f t="shared" si="1"/>
        <v>0.28000000000000003</v>
      </c>
      <c r="E17" s="68">
        <f t="shared" si="1"/>
        <v>0.28000000000000003</v>
      </c>
      <c r="F17" s="68">
        <f t="shared" si="1"/>
        <v>21.73</v>
      </c>
      <c r="G17" s="68">
        <f t="shared" si="1"/>
        <v>91</v>
      </c>
      <c r="H17" s="68">
        <f t="shared" si="1"/>
        <v>2.97</v>
      </c>
      <c r="I17" s="226"/>
    </row>
    <row r="18" spans="1:9" ht="15.75" thickBot="1" x14ac:dyDescent="0.3">
      <c r="A18" s="149"/>
      <c r="B18" s="162"/>
      <c r="C18" s="63">
        <f t="shared" si="1"/>
        <v>70</v>
      </c>
      <c r="D18" s="63">
        <f t="shared" si="1"/>
        <v>0.28000000000000003</v>
      </c>
      <c r="E18" s="63">
        <f t="shared" si="1"/>
        <v>0.28000000000000003</v>
      </c>
      <c r="F18" s="63">
        <f t="shared" si="1"/>
        <v>21.73</v>
      </c>
      <c r="G18" s="63">
        <f t="shared" si="1"/>
        <v>91</v>
      </c>
      <c r="H18" s="63">
        <f t="shared" si="1"/>
        <v>2.97</v>
      </c>
      <c r="I18" s="227"/>
    </row>
    <row r="19" spans="1:9" ht="15" customHeight="1" x14ac:dyDescent="0.25">
      <c r="A19" s="102" t="s">
        <v>24</v>
      </c>
      <c r="B19" s="222" t="s">
        <v>151</v>
      </c>
      <c r="C19" s="62">
        <v>200</v>
      </c>
      <c r="D19" s="62">
        <v>1.74</v>
      </c>
      <c r="E19" s="62">
        <v>2.27</v>
      </c>
      <c r="F19" s="62">
        <v>11.43</v>
      </c>
      <c r="G19" s="62">
        <v>73.2</v>
      </c>
      <c r="H19" s="62">
        <v>6.6</v>
      </c>
      <c r="I19" s="223" t="s">
        <v>154</v>
      </c>
    </row>
    <row r="20" spans="1:9" x14ac:dyDescent="0.25">
      <c r="A20" s="90"/>
      <c r="B20" s="163"/>
      <c r="C20" s="61">
        <v>200</v>
      </c>
      <c r="D20" s="61">
        <v>1.74</v>
      </c>
      <c r="E20" s="61">
        <v>2.27</v>
      </c>
      <c r="F20" s="61">
        <v>11.43</v>
      </c>
      <c r="G20" s="61">
        <v>73.2</v>
      </c>
      <c r="H20" s="61">
        <v>6.6</v>
      </c>
      <c r="I20" s="224"/>
    </row>
    <row r="21" spans="1:9" ht="24.95" customHeight="1" x14ac:dyDescent="0.25">
      <c r="A21" s="90"/>
      <c r="B21" s="225" t="s">
        <v>152</v>
      </c>
      <c r="C21" s="61">
        <v>60</v>
      </c>
      <c r="D21" s="61">
        <v>8.25</v>
      </c>
      <c r="E21" s="61">
        <v>2.69</v>
      </c>
      <c r="F21" s="61">
        <v>6.68</v>
      </c>
      <c r="G21" s="61">
        <v>84</v>
      </c>
      <c r="H21" s="61">
        <v>2.12</v>
      </c>
      <c r="I21" s="220" t="s">
        <v>155</v>
      </c>
    </row>
    <row r="22" spans="1:9" ht="24.95" customHeight="1" x14ac:dyDescent="0.25">
      <c r="A22" s="90"/>
      <c r="B22" s="225"/>
      <c r="C22" s="61">
        <v>60</v>
      </c>
      <c r="D22" s="61">
        <v>8.25</v>
      </c>
      <c r="E22" s="61">
        <v>2.69</v>
      </c>
      <c r="F22" s="61">
        <v>6.68</v>
      </c>
      <c r="G22" s="61">
        <v>84</v>
      </c>
      <c r="H22" s="61">
        <v>2.12</v>
      </c>
      <c r="I22" s="229"/>
    </row>
    <row r="23" spans="1:9" ht="15" customHeight="1" x14ac:dyDescent="0.25">
      <c r="A23" s="90"/>
      <c r="B23" s="228" t="s">
        <v>61</v>
      </c>
      <c r="C23" s="61">
        <v>120</v>
      </c>
      <c r="D23" s="61">
        <v>2.44</v>
      </c>
      <c r="E23" s="61">
        <v>3.84</v>
      </c>
      <c r="F23" s="61">
        <v>16.34</v>
      </c>
      <c r="G23" s="61">
        <v>109.8</v>
      </c>
      <c r="H23" s="61">
        <v>14.52</v>
      </c>
      <c r="I23" s="220" t="s">
        <v>62</v>
      </c>
    </row>
    <row r="24" spans="1:9" ht="15" customHeight="1" x14ac:dyDescent="0.25">
      <c r="A24" s="90"/>
      <c r="B24" s="228"/>
      <c r="C24" s="61">
        <v>120</v>
      </c>
      <c r="D24" s="61">
        <v>2.44</v>
      </c>
      <c r="E24" s="61">
        <v>3.84</v>
      </c>
      <c r="F24" s="61">
        <v>16.34</v>
      </c>
      <c r="G24" s="61">
        <v>109.8</v>
      </c>
      <c r="H24" s="61">
        <v>14.52</v>
      </c>
      <c r="I24" s="229"/>
    </row>
    <row r="25" spans="1:9" ht="15" customHeight="1" x14ac:dyDescent="0.25">
      <c r="A25" s="90"/>
      <c r="B25" s="163" t="s">
        <v>153</v>
      </c>
      <c r="C25" s="61">
        <v>40</v>
      </c>
      <c r="D25" s="61">
        <v>0.44</v>
      </c>
      <c r="E25" s="61">
        <v>2.06</v>
      </c>
      <c r="F25" s="61">
        <v>4.58</v>
      </c>
      <c r="G25" s="61">
        <v>38.700000000000003</v>
      </c>
      <c r="H25" s="61">
        <v>3.72</v>
      </c>
      <c r="I25" s="220" t="s">
        <v>156</v>
      </c>
    </row>
    <row r="26" spans="1:9" x14ac:dyDescent="0.25">
      <c r="A26" s="90"/>
      <c r="B26" s="163"/>
      <c r="C26" s="61">
        <v>40</v>
      </c>
      <c r="D26" s="61">
        <v>0.44</v>
      </c>
      <c r="E26" s="61">
        <v>2.06</v>
      </c>
      <c r="F26" s="61">
        <v>4.58</v>
      </c>
      <c r="G26" s="61">
        <v>38.700000000000003</v>
      </c>
      <c r="H26" s="61">
        <v>3.72</v>
      </c>
      <c r="I26" s="221"/>
    </row>
    <row r="27" spans="1:9" x14ac:dyDescent="0.25">
      <c r="A27" s="90"/>
      <c r="B27" s="160" t="s">
        <v>59</v>
      </c>
      <c r="C27" s="61">
        <v>150</v>
      </c>
      <c r="D27" s="61">
        <v>0.43</v>
      </c>
      <c r="E27" s="61">
        <v>0.04</v>
      </c>
      <c r="F27" s="61">
        <v>22.65</v>
      </c>
      <c r="G27" s="61">
        <v>92.7</v>
      </c>
      <c r="H27" s="61">
        <v>0.82</v>
      </c>
      <c r="I27" s="220" t="s">
        <v>60</v>
      </c>
    </row>
    <row r="28" spans="1:9" x14ac:dyDescent="0.25">
      <c r="A28" s="90"/>
      <c r="B28" s="165"/>
      <c r="C28" s="61">
        <v>150</v>
      </c>
      <c r="D28" s="61">
        <v>0.43</v>
      </c>
      <c r="E28" s="61">
        <v>0.04</v>
      </c>
      <c r="F28" s="61">
        <v>22.65</v>
      </c>
      <c r="G28" s="61">
        <v>92.7</v>
      </c>
      <c r="H28" s="61">
        <v>0.82</v>
      </c>
      <c r="I28" s="221"/>
    </row>
    <row r="29" spans="1:9" x14ac:dyDescent="0.25">
      <c r="A29" s="90"/>
      <c r="B29" s="231" t="s">
        <v>31</v>
      </c>
      <c r="C29" s="61">
        <v>20</v>
      </c>
      <c r="D29" s="61">
        <v>1.32</v>
      </c>
      <c r="E29" s="61">
        <v>0.2</v>
      </c>
      <c r="F29" s="61">
        <v>6.68</v>
      </c>
      <c r="G29" s="61">
        <v>34.799999999999997</v>
      </c>
      <c r="H29" s="61">
        <v>0</v>
      </c>
      <c r="I29" s="76" t="s">
        <v>23</v>
      </c>
    </row>
    <row r="30" spans="1:9" x14ac:dyDescent="0.25">
      <c r="A30" s="90"/>
      <c r="B30" s="232"/>
      <c r="C30" s="61">
        <v>20</v>
      </c>
      <c r="D30" s="61">
        <v>1.32</v>
      </c>
      <c r="E30" s="61">
        <v>0.2</v>
      </c>
      <c r="F30" s="61">
        <v>6.68</v>
      </c>
      <c r="G30" s="61">
        <v>34.799999999999997</v>
      </c>
      <c r="H30" s="61">
        <v>0</v>
      </c>
      <c r="I30" s="75"/>
    </row>
    <row r="31" spans="1:9" x14ac:dyDescent="0.25">
      <c r="A31" s="90"/>
      <c r="B31" s="160" t="s">
        <v>32</v>
      </c>
      <c r="C31" s="61">
        <v>20</v>
      </c>
      <c r="D31" s="61">
        <v>1.58</v>
      </c>
      <c r="E31" s="61">
        <v>0.2</v>
      </c>
      <c r="F31" s="61">
        <v>9.66</v>
      </c>
      <c r="G31" s="61">
        <v>47.2</v>
      </c>
      <c r="H31" s="61">
        <v>0</v>
      </c>
      <c r="I31" s="220" t="s">
        <v>23</v>
      </c>
    </row>
    <row r="32" spans="1:9" x14ac:dyDescent="0.25">
      <c r="A32" s="90"/>
      <c r="B32" s="160"/>
      <c r="C32" s="61">
        <v>20</v>
      </c>
      <c r="D32" s="61">
        <v>1.58</v>
      </c>
      <c r="E32" s="61">
        <v>0.2</v>
      </c>
      <c r="F32" s="61">
        <v>9.66</v>
      </c>
      <c r="G32" s="61">
        <v>47.2</v>
      </c>
      <c r="H32" s="61">
        <v>0</v>
      </c>
      <c r="I32" s="221"/>
    </row>
    <row r="33" spans="1:9" x14ac:dyDescent="0.25">
      <c r="A33" s="90"/>
      <c r="B33" s="161" t="s">
        <v>22</v>
      </c>
      <c r="C33" s="68">
        <f>C19+C21+C23+C25+C27+C31</f>
        <v>590</v>
      </c>
      <c r="D33" s="68">
        <f t="shared" ref="D33:H33" si="2">D19+D21+D23+D25+D27+D31</f>
        <v>14.879999999999999</v>
      </c>
      <c r="E33" s="68">
        <f t="shared" si="2"/>
        <v>11.1</v>
      </c>
      <c r="F33" s="68">
        <f t="shared" si="2"/>
        <v>71.34</v>
      </c>
      <c r="G33" s="68">
        <f t="shared" si="2"/>
        <v>445.59999999999997</v>
      </c>
      <c r="H33" s="68">
        <f t="shared" si="2"/>
        <v>27.779999999999998</v>
      </c>
      <c r="I33" s="226"/>
    </row>
    <row r="34" spans="1:9" ht="15.75" thickBot="1" x14ac:dyDescent="0.3">
      <c r="A34" s="91"/>
      <c r="B34" s="162"/>
      <c r="C34" s="63">
        <f>C20+C22+C24+C26+C28+C32</f>
        <v>590</v>
      </c>
      <c r="D34" s="63">
        <f t="shared" ref="D34:H34" si="3">D20+D22+D24+D26+D28+D32</f>
        <v>14.879999999999999</v>
      </c>
      <c r="E34" s="63">
        <f t="shared" si="3"/>
        <v>11.1</v>
      </c>
      <c r="F34" s="63">
        <f t="shared" si="3"/>
        <v>71.34</v>
      </c>
      <c r="G34" s="63">
        <f t="shared" si="3"/>
        <v>445.59999999999997</v>
      </c>
      <c r="H34" s="63">
        <f t="shared" si="3"/>
        <v>27.779999999999998</v>
      </c>
      <c r="I34" s="227"/>
    </row>
    <row r="35" spans="1:9" ht="15" customHeight="1" x14ac:dyDescent="0.25">
      <c r="A35" s="102" t="s">
        <v>33</v>
      </c>
      <c r="B35" s="166" t="s">
        <v>157</v>
      </c>
      <c r="C35" s="61">
        <v>60</v>
      </c>
      <c r="D35" s="61">
        <v>7.85</v>
      </c>
      <c r="E35" s="61">
        <v>3.6</v>
      </c>
      <c r="F35" s="61">
        <v>29.75</v>
      </c>
      <c r="G35" s="61">
        <v>183.6</v>
      </c>
      <c r="H35" s="61">
        <v>0.11</v>
      </c>
      <c r="I35" s="220" t="s">
        <v>158</v>
      </c>
    </row>
    <row r="36" spans="1:9" x14ac:dyDescent="0.25">
      <c r="A36" s="90"/>
      <c r="B36" s="166"/>
      <c r="C36" s="61">
        <v>60</v>
      </c>
      <c r="D36" s="61">
        <v>7.85</v>
      </c>
      <c r="E36" s="61">
        <v>3.6</v>
      </c>
      <c r="F36" s="61">
        <v>29.75</v>
      </c>
      <c r="G36" s="61">
        <v>183.6</v>
      </c>
      <c r="H36" s="61">
        <v>0.11</v>
      </c>
      <c r="I36" s="229"/>
    </row>
    <row r="37" spans="1:9" x14ac:dyDescent="0.25">
      <c r="A37" s="90"/>
      <c r="B37" s="219" t="s">
        <v>121</v>
      </c>
      <c r="C37" s="61">
        <v>150</v>
      </c>
      <c r="D37" s="61">
        <v>4.58</v>
      </c>
      <c r="E37" s="61">
        <v>4.08</v>
      </c>
      <c r="F37" s="61">
        <v>7.58</v>
      </c>
      <c r="G37" s="61">
        <v>85</v>
      </c>
      <c r="H37" s="61">
        <v>2.0499999999999998</v>
      </c>
      <c r="I37" s="230" t="s">
        <v>122</v>
      </c>
    </row>
    <row r="38" spans="1:9" x14ac:dyDescent="0.25">
      <c r="A38" s="90"/>
      <c r="B38" s="219"/>
      <c r="C38" s="61">
        <v>180</v>
      </c>
      <c r="D38" s="61">
        <v>5.48</v>
      </c>
      <c r="E38" s="61">
        <v>4.88</v>
      </c>
      <c r="F38" s="61">
        <v>9.07</v>
      </c>
      <c r="G38" s="61">
        <v>102</v>
      </c>
      <c r="H38" s="61">
        <v>2.46</v>
      </c>
      <c r="I38" s="230"/>
    </row>
    <row r="39" spans="1:9" x14ac:dyDescent="0.25">
      <c r="A39" s="90"/>
      <c r="B39" s="92" t="s">
        <v>22</v>
      </c>
      <c r="C39" s="10">
        <f t="shared" ref="C39:H40" si="4">C35+C37</f>
        <v>210</v>
      </c>
      <c r="D39" s="10">
        <f t="shared" si="4"/>
        <v>12.43</v>
      </c>
      <c r="E39" s="10">
        <f t="shared" si="4"/>
        <v>7.68</v>
      </c>
      <c r="F39" s="10">
        <f t="shared" si="4"/>
        <v>37.33</v>
      </c>
      <c r="G39" s="10">
        <f t="shared" si="4"/>
        <v>268.60000000000002</v>
      </c>
      <c r="H39" s="10">
        <f t="shared" si="4"/>
        <v>2.1599999999999997</v>
      </c>
      <c r="I39" s="237"/>
    </row>
    <row r="40" spans="1:9" x14ac:dyDescent="0.25">
      <c r="A40" s="90"/>
      <c r="B40" s="92"/>
      <c r="C40" s="10">
        <f t="shared" si="4"/>
        <v>240</v>
      </c>
      <c r="D40" s="10">
        <f t="shared" si="4"/>
        <v>13.33</v>
      </c>
      <c r="E40" s="10">
        <f t="shared" si="4"/>
        <v>8.48</v>
      </c>
      <c r="F40" s="10">
        <f t="shared" si="4"/>
        <v>38.82</v>
      </c>
      <c r="G40" s="10">
        <f t="shared" si="4"/>
        <v>285.60000000000002</v>
      </c>
      <c r="H40" s="10">
        <f t="shared" si="4"/>
        <v>2.57</v>
      </c>
      <c r="I40" s="237"/>
    </row>
    <row r="41" spans="1:9" x14ac:dyDescent="0.25">
      <c r="A41" s="90"/>
      <c r="B41" s="92" t="s">
        <v>36</v>
      </c>
      <c r="C41" s="10">
        <f t="shared" ref="C41:H42" si="5">C13+C17+C33+C39</f>
        <v>1215</v>
      </c>
      <c r="D41" s="10">
        <f t="shared" si="5"/>
        <v>39.269999999999996</v>
      </c>
      <c r="E41" s="10">
        <f t="shared" si="5"/>
        <v>31.549999999999997</v>
      </c>
      <c r="F41" s="10">
        <f t="shared" si="5"/>
        <v>169.69</v>
      </c>
      <c r="G41" s="10">
        <f t="shared" si="5"/>
        <v>1122.1999999999998</v>
      </c>
      <c r="H41" s="10">
        <f t="shared" si="5"/>
        <v>34.659999999999997</v>
      </c>
      <c r="I41" s="237"/>
    </row>
    <row r="42" spans="1:9" ht="15.75" thickBot="1" x14ac:dyDescent="0.3">
      <c r="A42" s="91"/>
      <c r="B42" s="105"/>
      <c r="C42" s="2">
        <f t="shared" si="5"/>
        <v>1245</v>
      </c>
      <c r="D42" s="2">
        <f t="shared" si="5"/>
        <v>40.169999999999995</v>
      </c>
      <c r="E42" s="2">
        <f t="shared" si="5"/>
        <v>32.349999999999994</v>
      </c>
      <c r="F42" s="2">
        <f t="shared" si="5"/>
        <v>171.18</v>
      </c>
      <c r="G42" s="2">
        <f t="shared" si="5"/>
        <v>1139.1999999999998</v>
      </c>
      <c r="H42" s="2">
        <f t="shared" si="5"/>
        <v>35.07</v>
      </c>
      <c r="I42" s="237"/>
    </row>
    <row r="43" spans="1:9" x14ac:dyDescent="0.25">
      <c r="A43" s="234"/>
      <c r="B43" s="210" t="s">
        <v>90</v>
      </c>
      <c r="C43" s="31">
        <f>'День 1'!C41+'День 2'!C41+'День 3'!C47+'День 4'!C45+'День 5'!C43+'День 6'!C41+'День 7'!C37+'День 8'!C43+'День 9'!C39+'День 10'!C41</f>
        <v>13240</v>
      </c>
      <c r="D43" s="31">
        <f>'День 1'!D41+'День 2'!D41+'День 3'!D47+'День 4'!D45+'День 5'!D43+'День 6'!D41+'День 7'!D37+'День 8'!D43+'День 9'!D39+'День 10'!D41</f>
        <v>421.27</v>
      </c>
      <c r="E43" s="31">
        <f>'День 1'!E41+'День 2'!E41+'День 3'!E47+'День 4'!E45+'День 5'!E43+'День 6'!E41+'День 7'!E37+'День 8'!E43+'День 9'!E39+'День 10'!E41</f>
        <v>362.99</v>
      </c>
      <c r="F43" s="31">
        <f>'День 1'!F41+'День 2'!F41+'День 3'!F47+'День 4'!F45+'День 5'!F43+'День 6'!F41+'День 7'!F37+'День 8'!F43+'День 9'!F39+'День 10'!F41</f>
        <v>1574.1299999999999</v>
      </c>
      <c r="G43" s="31">
        <f>'День 1'!G41+'День 2'!G41+'День 3'!G47+'День 4'!G45+'День 5'!G43+'День 6'!G41+'День 7'!G37+'День 8'!G43+'День 9'!G39+'День 10'!G41</f>
        <v>11350.579999999998</v>
      </c>
      <c r="H43" s="31">
        <f>'День 1'!H41+'День 2'!H41+'День 3'!H41+'День 4'!H41+'День 5'!H41+'День 6'!H41+'День 7'!H41+'День 8'!H41+'День 9'!H41+'День 10'!H41</f>
        <v>172.15999999999997</v>
      </c>
      <c r="I43" s="238"/>
    </row>
    <row r="44" spans="1:9" x14ac:dyDescent="0.25">
      <c r="A44" s="235"/>
      <c r="B44" s="92"/>
      <c r="C44" s="9">
        <f>'День 1'!C42+'День 2'!C42+'День 3'!C48+'День 4'!C46+'День 5'!C44+'День 6'!C42+'День 7'!C38+'День 8'!C44+'День 9'!C40+'День 10'!C42</f>
        <v>14840</v>
      </c>
      <c r="D44" s="9">
        <f>'День 1'!D42+'День 2'!D42+'День 3'!D48+'День 4'!D46+'День 5'!D44+'День 6'!D42+'День 7'!D38+'День 8'!D44+'День 9'!D40+'День 10'!D42</f>
        <v>499.11000000000007</v>
      </c>
      <c r="E44" s="9">
        <f>'День 1'!E42+'День 2'!E42+'День 3'!E48+'День 4'!E46+'День 5'!E44+'День 6'!E42+'День 7'!E38+'День 8'!E44+'День 9'!E40+'День 10'!E42</f>
        <v>423.48</v>
      </c>
      <c r="F44" s="9">
        <f>'День 1'!F42+'День 2'!F42+'День 3'!F48+'День 4'!F46+'День 5'!F44+'День 6'!F42+'День 7'!F38+'День 8'!F44+'День 9'!F40+'День 10'!F42</f>
        <v>1868.4099999999999</v>
      </c>
      <c r="G44" s="9">
        <f>'День 1'!G42+'День 2'!G42+'День 3'!G48+'День 4'!G46+'День 5'!G44+'День 6'!G42+'День 7'!G38+'День 8'!G44+'День 9'!G40+'День 10'!G42</f>
        <v>13228.019999999997</v>
      </c>
      <c r="H44" s="9">
        <f>'День 1'!H42+'День 2'!H42+'День 3'!H42+'День 4'!H42+'День 5'!H42+'День 6'!H42+'День 7'!H42+'День 8'!H42+'День 9'!H42+'День 10'!H42</f>
        <v>183.31</v>
      </c>
      <c r="I44" s="238"/>
    </row>
    <row r="45" spans="1:9" x14ac:dyDescent="0.25">
      <c r="A45" s="235"/>
      <c r="B45" s="240" t="s">
        <v>91</v>
      </c>
      <c r="C45" s="56">
        <f>C43/10</f>
        <v>1324</v>
      </c>
      <c r="D45" s="13">
        <f t="shared" ref="C45:H46" si="6">D43/10</f>
        <v>42.126999999999995</v>
      </c>
      <c r="E45" s="13">
        <f t="shared" si="6"/>
        <v>36.298999999999999</v>
      </c>
      <c r="F45" s="13">
        <f t="shared" si="6"/>
        <v>157.41299999999998</v>
      </c>
      <c r="G45" s="13">
        <f t="shared" si="6"/>
        <v>1135.0579999999998</v>
      </c>
      <c r="H45" s="13">
        <f t="shared" si="6"/>
        <v>17.215999999999998</v>
      </c>
      <c r="I45" s="238"/>
    </row>
    <row r="46" spans="1:9" ht="15.75" thickBot="1" x14ac:dyDescent="0.3">
      <c r="A46" s="236"/>
      <c r="B46" s="241"/>
      <c r="C46" s="57">
        <f t="shared" si="6"/>
        <v>1484</v>
      </c>
      <c r="D46" s="16">
        <f t="shared" si="6"/>
        <v>49.911000000000008</v>
      </c>
      <c r="E46" s="72">
        <f>E44/10</f>
        <v>42.347999999999999</v>
      </c>
      <c r="F46" s="16">
        <f t="shared" si="6"/>
        <v>186.84099999999998</v>
      </c>
      <c r="G46" s="16">
        <f t="shared" si="6"/>
        <v>1322.8019999999997</v>
      </c>
      <c r="H46" s="16">
        <f t="shared" si="6"/>
        <v>18.331</v>
      </c>
      <c r="I46" s="239"/>
    </row>
    <row r="48" spans="1:9" x14ac:dyDescent="0.25">
      <c r="C48">
        <v>1100</v>
      </c>
      <c r="D48">
        <v>31.5</v>
      </c>
      <c r="E48">
        <v>35.15</v>
      </c>
      <c r="F48">
        <v>152.30000000000001</v>
      </c>
      <c r="G48">
        <v>1050</v>
      </c>
      <c r="H48">
        <v>33.700000000000003</v>
      </c>
    </row>
    <row r="49" spans="3:8" x14ac:dyDescent="0.25">
      <c r="C49">
        <v>1350</v>
      </c>
      <c r="D49">
        <v>40.5</v>
      </c>
      <c r="E49">
        <v>45</v>
      </c>
      <c r="F49">
        <v>195.7</v>
      </c>
      <c r="G49">
        <v>1350</v>
      </c>
      <c r="H49">
        <v>37.5</v>
      </c>
    </row>
    <row r="51" spans="3:8" x14ac:dyDescent="0.25">
      <c r="C51" s="58">
        <f>C48-C45</f>
        <v>-224</v>
      </c>
      <c r="D51" s="58">
        <f t="shared" ref="D51:H51" si="7">D48-D45</f>
        <v>-10.626999999999995</v>
      </c>
      <c r="E51" s="58">
        <f t="shared" si="7"/>
        <v>-1.1490000000000009</v>
      </c>
      <c r="F51" s="58">
        <f t="shared" si="7"/>
        <v>-5.1129999999999711</v>
      </c>
      <c r="G51" s="58">
        <f t="shared" si="7"/>
        <v>-85.057999999999765</v>
      </c>
      <c r="H51" s="58">
        <f t="shared" si="7"/>
        <v>16.484000000000005</v>
      </c>
    </row>
    <row r="52" spans="3:8" x14ac:dyDescent="0.25">
      <c r="C52" s="58">
        <f>C49-C46</f>
        <v>-134</v>
      </c>
      <c r="D52" s="58">
        <f t="shared" ref="D52:H52" si="8">D49-D46</f>
        <v>-9.4110000000000085</v>
      </c>
      <c r="E52" s="73">
        <f>E49-E46</f>
        <v>2.652000000000001</v>
      </c>
      <c r="F52" s="58">
        <f t="shared" si="8"/>
        <v>8.8590000000000089</v>
      </c>
      <c r="G52" s="58">
        <f t="shared" si="8"/>
        <v>27.19800000000032</v>
      </c>
      <c r="H52" s="58">
        <f t="shared" si="8"/>
        <v>19.169</v>
      </c>
    </row>
  </sheetData>
  <mergeCells count="50">
    <mergeCell ref="A43:A46"/>
    <mergeCell ref="I39:I46"/>
    <mergeCell ref="B43:B44"/>
    <mergeCell ref="B45:B46"/>
    <mergeCell ref="B17:B18"/>
    <mergeCell ref="I17:I18"/>
    <mergeCell ref="A35:A42"/>
    <mergeCell ref="B35:B36"/>
    <mergeCell ref="B39:B40"/>
    <mergeCell ref="B41:B42"/>
    <mergeCell ref="I4:I6"/>
    <mergeCell ref="D5:D6"/>
    <mergeCell ref="E5:E6"/>
    <mergeCell ref="F5:F6"/>
    <mergeCell ref="B7:B8"/>
    <mergeCell ref="I7:I8"/>
    <mergeCell ref="I21:I22"/>
    <mergeCell ref="B37:B38"/>
    <mergeCell ref="I37:I38"/>
    <mergeCell ref="I31:I32"/>
    <mergeCell ref="I35:I36"/>
    <mergeCell ref="B29:B30"/>
    <mergeCell ref="A4:A6"/>
    <mergeCell ref="B4:B6"/>
    <mergeCell ref="D4:F4"/>
    <mergeCell ref="G4:G6"/>
    <mergeCell ref="H4:H6"/>
    <mergeCell ref="A8:A14"/>
    <mergeCell ref="B9:B10"/>
    <mergeCell ref="I9:I10"/>
    <mergeCell ref="B11:B12"/>
    <mergeCell ref="I11:I12"/>
    <mergeCell ref="B13:B14"/>
    <mergeCell ref="I13:I14"/>
    <mergeCell ref="A15:A18"/>
    <mergeCell ref="B15:B16"/>
    <mergeCell ref="I15:I16"/>
    <mergeCell ref="B27:B28"/>
    <mergeCell ref="I27:I28"/>
    <mergeCell ref="B19:B20"/>
    <mergeCell ref="I19:I20"/>
    <mergeCell ref="A19:A34"/>
    <mergeCell ref="B21:B22"/>
    <mergeCell ref="B31:B32"/>
    <mergeCell ref="I33:I34"/>
    <mergeCell ref="B23:B24"/>
    <mergeCell ref="I23:I24"/>
    <mergeCell ref="I25:I26"/>
    <mergeCell ref="B25:B26"/>
    <mergeCell ref="B33:B34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2"/>
  <sheetViews>
    <sheetView view="pageBreakPreview" topLeftCell="A7" zoomScale="60" zoomScaleNormal="100" workbookViewId="0">
      <selection activeCell="C40" sqref="C40:H40"/>
    </sheetView>
  </sheetViews>
  <sheetFormatPr defaultRowHeight="15" x14ac:dyDescent="0.25"/>
  <cols>
    <col min="2" max="2" width="22.42578125" customWidth="1"/>
    <col min="6" max="6" width="11.7109375" customWidth="1"/>
    <col min="7" max="7" width="15.42578125" customWidth="1"/>
    <col min="9" max="9" width="10.28515625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17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18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132"/>
      <c r="B6" s="133"/>
      <c r="C6" s="21" t="s">
        <v>38</v>
      </c>
      <c r="D6" s="133"/>
      <c r="E6" s="133"/>
      <c r="F6" s="133"/>
      <c r="G6" s="130"/>
      <c r="H6" s="130"/>
      <c r="I6" s="131"/>
    </row>
    <row r="7" spans="1:9" x14ac:dyDescent="0.25">
      <c r="A7" s="4" t="s">
        <v>39</v>
      </c>
      <c r="B7" s="125" t="s">
        <v>131</v>
      </c>
      <c r="C7" s="62">
        <v>150</v>
      </c>
      <c r="D7" s="54">
        <v>4.3</v>
      </c>
      <c r="E7" s="54">
        <v>3.9</v>
      </c>
      <c r="F7" s="54">
        <v>14.1</v>
      </c>
      <c r="G7" s="54">
        <v>109</v>
      </c>
      <c r="H7" s="54">
        <v>0.7</v>
      </c>
      <c r="I7" s="100" t="s">
        <v>41</v>
      </c>
    </row>
    <row r="8" spans="1:9" x14ac:dyDescent="0.25">
      <c r="A8" s="124" t="s">
        <v>40</v>
      </c>
      <c r="B8" s="126"/>
      <c r="C8" s="55">
        <v>200</v>
      </c>
      <c r="D8" s="55">
        <v>5.7</v>
      </c>
      <c r="E8" s="55">
        <v>5.2</v>
      </c>
      <c r="F8" s="55">
        <v>18.8</v>
      </c>
      <c r="G8" s="55">
        <v>145.19999999999999</v>
      </c>
      <c r="H8" s="55">
        <v>0.9</v>
      </c>
      <c r="I8" s="97"/>
    </row>
    <row r="9" spans="1:9" ht="15" customHeight="1" x14ac:dyDescent="0.25">
      <c r="A9" s="90"/>
      <c r="B9" s="104" t="s">
        <v>87</v>
      </c>
      <c r="C9" s="34">
        <v>150</v>
      </c>
      <c r="D9" s="34">
        <v>0.04</v>
      </c>
      <c r="E9" s="34">
        <v>0.01</v>
      </c>
      <c r="F9" s="34">
        <v>6.99</v>
      </c>
      <c r="G9" s="34">
        <v>28</v>
      </c>
      <c r="H9" s="34">
        <v>0.02</v>
      </c>
      <c r="I9" s="97" t="s">
        <v>42</v>
      </c>
    </row>
    <row r="10" spans="1:9" x14ac:dyDescent="0.25">
      <c r="A10" s="90"/>
      <c r="B10" s="104"/>
      <c r="C10" s="34">
        <v>180</v>
      </c>
      <c r="D10" s="34">
        <v>0.06</v>
      </c>
      <c r="E10" s="34">
        <v>0.02</v>
      </c>
      <c r="F10" s="34">
        <v>9.99</v>
      </c>
      <c r="G10" s="34">
        <v>40</v>
      </c>
      <c r="H10" s="34">
        <v>0.03</v>
      </c>
      <c r="I10" s="97"/>
    </row>
    <row r="11" spans="1:9" x14ac:dyDescent="0.25">
      <c r="A11" s="90"/>
      <c r="B11" s="104" t="s">
        <v>17</v>
      </c>
      <c r="C11" s="34">
        <v>40</v>
      </c>
      <c r="D11" s="34">
        <v>2.4500000000000002</v>
      </c>
      <c r="E11" s="34">
        <v>7.55</v>
      </c>
      <c r="F11" s="34">
        <v>14.62</v>
      </c>
      <c r="G11" s="34">
        <v>136</v>
      </c>
      <c r="H11" s="34">
        <v>0</v>
      </c>
      <c r="I11" s="97" t="s">
        <v>18</v>
      </c>
    </row>
    <row r="12" spans="1:9" x14ac:dyDescent="0.25">
      <c r="A12" s="90"/>
      <c r="B12" s="104"/>
      <c r="C12" s="34">
        <v>40</v>
      </c>
      <c r="D12" s="34">
        <v>2.4500000000000002</v>
      </c>
      <c r="E12" s="34">
        <v>7.55</v>
      </c>
      <c r="F12" s="34">
        <v>14.62</v>
      </c>
      <c r="G12" s="34">
        <v>136</v>
      </c>
      <c r="H12" s="34">
        <v>0</v>
      </c>
      <c r="I12" s="97"/>
    </row>
    <row r="13" spans="1:9" x14ac:dyDescent="0.25">
      <c r="A13" s="90"/>
      <c r="B13" s="92"/>
      <c r="C13" s="10">
        <f>C7+C9+C11</f>
        <v>340</v>
      </c>
      <c r="D13" s="10">
        <f t="shared" ref="D13:H13" si="0">D7+D9+D11</f>
        <v>6.79</v>
      </c>
      <c r="E13" s="10">
        <f t="shared" si="0"/>
        <v>11.459999999999999</v>
      </c>
      <c r="F13" s="10">
        <f t="shared" si="0"/>
        <v>35.71</v>
      </c>
      <c r="G13" s="10">
        <f t="shared" si="0"/>
        <v>273</v>
      </c>
      <c r="H13" s="10">
        <f t="shared" si="0"/>
        <v>0.72</v>
      </c>
      <c r="I13" s="97"/>
    </row>
    <row r="14" spans="1:9" ht="15.75" thickBot="1" x14ac:dyDescent="0.3">
      <c r="A14" s="91"/>
      <c r="B14" s="93"/>
      <c r="C14" s="2">
        <f>C8+C10+C12</f>
        <v>420</v>
      </c>
      <c r="D14" s="2">
        <f t="shared" ref="D14:H14" si="1">D8+D10+D12</f>
        <v>8.2100000000000009</v>
      </c>
      <c r="E14" s="2">
        <f t="shared" si="1"/>
        <v>12.77</v>
      </c>
      <c r="F14" s="2">
        <f t="shared" si="1"/>
        <v>43.41</v>
      </c>
      <c r="G14" s="2">
        <f t="shared" si="1"/>
        <v>321.2</v>
      </c>
      <c r="H14" s="2">
        <f t="shared" si="1"/>
        <v>0.93</v>
      </c>
      <c r="I14" s="122"/>
    </row>
    <row r="15" spans="1:9" x14ac:dyDescent="0.25">
      <c r="A15" s="102" t="s">
        <v>19</v>
      </c>
      <c r="B15" s="123" t="s">
        <v>20</v>
      </c>
      <c r="C15" s="33">
        <v>150</v>
      </c>
      <c r="D15" s="33">
        <v>0.75</v>
      </c>
      <c r="E15" s="33">
        <v>0</v>
      </c>
      <c r="F15" s="33">
        <v>15.1</v>
      </c>
      <c r="G15" s="33">
        <v>64</v>
      </c>
      <c r="H15" s="33">
        <v>3</v>
      </c>
      <c r="I15" s="100" t="s">
        <v>21</v>
      </c>
    </row>
    <row r="16" spans="1:9" x14ac:dyDescent="0.25">
      <c r="A16" s="90"/>
      <c r="B16" s="121"/>
      <c r="C16" s="34">
        <v>180</v>
      </c>
      <c r="D16" s="34">
        <v>0.9</v>
      </c>
      <c r="E16" s="34">
        <v>0</v>
      </c>
      <c r="F16" s="34">
        <v>18.100000000000001</v>
      </c>
      <c r="G16" s="34">
        <v>76.8</v>
      </c>
      <c r="H16" s="34">
        <v>3.06</v>
      </c>
      <c r="I16" s="97"/>
    </row>
    <row r="17" spans="1:9" ht="15" customHeight="1" x14ac:dyDescent="0.25">
      <c r="A17" s="90"/>
      <c r="B17" s="92"/>
      <c r="C17" s="10">
        <f>C15</f>
        <v>150</v>
      </c>
      <c r="D17" s="10">
        <f t="shared" ref="D17:H17" si="2">D15</f>
        <v>0.75</v>
      </c>
      <c r="E17" s="10">
        <f t="shared" si="2"/>
        <v>0</v>
      </c>
      <c r="F17" s="10">
        <f t="shared" si="2"/>
        <v>15.1</v>
      </c>
      <c r="G17" s="10">
        <f t="shared" si="2"/>
        <v>64</v>
      </c>
      <c r="H17" s="10">
        <f t="shared" si="2"/>
        <v>3</v>
      </c>
      <c r="I17" s="97"/>
    </row>
    <row r="18" spans="1:9" ht="15.75" thickBot="1" x14ac:dyDescent="0.3">
      <c r="A18" s="91"/>
      <c r="B18" s="93"/>
      <c r="C18" s="2">
        <f>C16</f>
        <v>180</v>
      </c>
      <c r="D18" s="2">
        <f t="shared" ref="D18:H18" si="3">D16</f>
        <v>0.9</v>
      </c>
      <c r="E18" s="2">
        <f t="shared" si="3"/>
        <v>0</v>
      </c>
      <c r="F18" s="2">
        <f t="shared" si="3"/>
        <v>18.100000000000001</v>
      </c>
      <c r="G18" s="2">
        <f t="shared" si="3"/>
        <v>76.8</v>
      </c>
      <c r="H18" s="2">
        <f t="shared" si="3"/>
        <v>3.06</v>
      </c>
      <c r="I18" s="122"/>
    </row>
    <row r="19" spans="1:9" ht="24.75" customHeight="1" x14ac:dyDescent="0.25">
      <c r="A19" s="102" t="s">
        <v>24</v>
      </c>
      <c r="B19" s="127" t="s">
        <v>70</v>
      </c>
      <c r="C19" s="61">
        <v>200</v>
      </c>
      <c r="D19" s="55">
        <v>5.3</v>
      </c>
      <c r="E19" s="55">
        <v>4.1399999999999997</v>
      </c>
      <c r="F19" s="55">
        <v>12.35</v>
      </c>
      <c r="G19" s="55">
        <v>108</v>
      </c>
      <c r="H19" s="55">
        <v>8.9600000000000009</v>
      </c>
      <c r="I19" s="97" t="s">
        <v>71</v>
      </c>
    </row>
    <row r="20" spans="1:9" ht="25.5" customHeight="1" x14ac:dyDescent="0.25">
      <c r="A20" s="90"/>
      <c r="B20" s="127"/>
      <c r="C20" s="61">
        <v>200</v>
      </c>
      <c r="D20" s="34">
        <v>5.3</v>
      </c>
      <c r="E20" s="34">
        <v>4.1399999999999997</v>
      </c>
      <c r="F20" s="34">
        <v>12.35</v>
      </c>
      <c r="G20" s="34">
        <v>108</v>
      </c>
      <c r="H20" s="34">
        <v>8.9600000000000009</v>
      </c>
      <c r="I20" s="97"/>
    </row>
    <row r="21" spans="1:9" ht="15" customHeight="1" x14ac:dyDescent="0.25">
      <c r="A21" s="90"/>
      <c r="B21" s="96" t="s">
        <v>47</v>
      </c>
      <c r="C21" s="61">
        <v>60</v>
      </c>
      <c r="D21" s="34">
        <v>5.75</v>
      </c>
      <c r="E21" s="34">
        <v>2.89</v>
      </c>
      <c r="F21" s="34">
        <v>1.65</v>
      </c>
      <c r="G21" s="34">
        <v>55.5</v>
      </c>
      <c r="H21" s="34">
        <v>1.47</v>
      </c>
      <c r="I21" s="97" t="s">
        <v>48</v>
      </c>
    </row>
    <row r="22" spans="1:9" x14ac:dyDescent="0.25">
      <c r="A22" s="90"/>
      <c r="B22" s="96"/>
      <c r="C22" s="34">
        <v>80</v>
      </c>
      <c r="D22" s="34">
        <v>7.66</v>
      </c>
      <c r="E22" s="34">
        <v>3.85</v>
      </c>
      <c r="F22" s="34">
        <v>2.2000000000000002</v>
      </c>
      <c r="G22" s="34">
        <v>74</v>
      </c>
      <c r="H22" s="34">
        <v>1.96</v>
      </c>
      <c r="I22" s="97"/>
    </row>
    <row r="23" spans="1:9" ht="15" customHeight="1" x14ac:dyDescent="0.25">
      <c r="A23" s="90"/>
      <c r="B23" s="104" t="s">
        <v>61</v>
      </c>
      <c r="C23" s="34">
        <v>120</v>
      </c>
      <c r="D23" s="34">
        <v>2.44</v>
      </c>
      <c r="E23" s="34">
        <v>3.84</v>
      </c>
      <c r="F23" s="34">
        <v>16.34</v>
      </c>
      <c r="G23" s="34">
        <v>109.8</v>
      </c>
      <c r="H23" s="34">
        <v>14.52</v>
      </c>
      <c r="I23" s="97" t="s">
        <v>62</v>
      </c>
    </row>
    <row r="24" spans="1:9" x14ac:dyDescent="0.25">
      <c r="A24" s="90"/>
      <c r="B24" s="104"/>
      <c r="C24" s="34">
        <v>150</v>
      </c>
      <c r="D24" s="34">
        <v>3.06</v>
      </c>
      <c r="E24" s="34">
        <v>4.8</v>
      </c>
      <c r="F24" s="34">
        <v>20.43</v>
      </c>
      <c r="G24" s="34">
        <v>137.25</v>
      </c>
      <c r="H24" s="34">
        <v>18.16</v>
      </c>
      <c r="I24" s="97"/>
    </row>
    <row r="25" spans="1:9" ht="15" customHeight="1" x14ac:dyDescent="0.25">
      <c r="A25" s="90"/>
      <c r="B25" s="129" t="s">
        <v>120</v>
      </c>
      <c r="C25" s="20">
        <v>50</v>
      </c>
      <c r="D25" s="20">
        <v>0.55000000000000004</v>
      </c>
      <c r="E25" s="20">
        <v>0.05</v>
      </c>
      <c r="F25" s="20">
        <v>1.75</v>
      </c>
      <c r="G25" s="20">
        <v>10</v>
      </c>
      <c r="H25" s="20">
        <v>7.5</v>
      </c>
      <c r="I25" s="97" t="s">
        <v>23</v>
      </c>
    </row>
    <row r="26" spans="1:9" x14ac:dyDescent="0.25">
      <c r="A26" s="90"/>
      <c r="B26" s="108"/>
      <c r="C26" s="20">
        <v>50</v>
      </c>
      <c r="D26" s="34">
        <v>0.55000000000000004</v>
      </c>
      <c r="E26" s="34">
        <v>0.05</v>
      </c>
      <c r="F26" s="34">
        <v>1.75</v>
      </c>
      <c r="G26" s="34">
        <v>10</v>
      </c>
      <c r="H26" s="34">
        <v>7.5</v>
      </c>
      <c r="I26" s="97"/>
    </row>
    <row r="27" spans="1:9" ht="15" customHeight="1" x14ac:dyDescent="0.25">
      <c r="A27" s="90"/>
      <c r="B27" s="96" t="s">
        <v>30</v>
      </c>
      <c r="C27" s="34">
        <v>150</v>
      </c>
      <c r="D27" s="34">
        <v>0.33</v>
      </c>
      <c r="E27" s="34">
        <v>0.01</v>
      </c>
      <c r="F27" s="34">
        <v>20.82</v>
      </c>
      <c r="G27" s="34">
        <v>84.75</v>
      </c>
      <c r="H27" s="34">
        <v>0.3</v>
      </c>
      <c r="I27" s="97" t="s">
        <v>37</v>
      </c>
    </row>
    <row r="28" spans="1:9" x14ac:dyDescent="0.25">
      <c r="A28" s="90"/>
      <c r="B28" s="96"/>
      <c r="C28" s="34">
        <v>180</v>
      </c>
      <c r="D28" s="34">
        <v>0.4</v>
      </c>
      <c r="E28" s="34">
        <v>0.02</v>
      </c>
      <c r="F28" s="34">
        <v>24.99</v>
      </c>
      <c r="G28" s="34">
        <v>102</v>
      </c>
      <c r="H28" s="34">
        <v>0.36</v>
      </c>
      <c r="I28" s="106"/>
    </row>
    <row r="29" spans="1:9" x14ac:dyDescent="0.25">
      <c r="A29" s="90"/>
      <c r="B29" s="104" t="s">
        <v>31</v>
      </c>
      <c r="C29" s="34">
        <v>20</v>
      </c>
      <c r="D29" s="34">
        <v>1.32</v>
      </c>
      <c r="E29" s="34">
        <v>0.2</v>
      </c>
      <c r="F29" s="34">
        <v>6.68</v>
      </c>
      <c r="G29" s="34">
        <v>34.799999999999997</v>
      </c>
      <c r="H29" s="34">
        <v>0</v>
      </c>
      <c r="I29" s="97" t="s">
        <v>23</v>
      </c>
    </row>
    <row r="30" spans="1:9" x14ac:dyDescent="0.25">
      <c r="A30" s="90"/>
      <c r="B30" s="128"/>
      <c r="C30" s="34">
        <v>20</v>
      </c>
      <c r="D30" s="34">
        <v>1.32</v>
      </c>
      <c r="E30" s="34">
        <v>0.2</v>
      </c>
      <c r="F30" s="34">
        <v>6.68</v>
      </c>
      <c r="G30" s="34">
        <v>34.799999999999997</v>
      </c>
      <c r="H30" s="34">
        <v>0</v>
      </c>
      <c r="I30" s="106"/>
    </row>
    <row r="31" spans="1:9" x14ac:dyDescent="0.25">
      <c r="A31" s="90"/>
      <c r="B31" s="104" t="s">
        <v>32</v>
      </c>
      <c r="C31" s="34">
        <v>20</v>
      </c>
      <c r="D31" s="34">
        <v>1.58</v>
      </c>
      <c r="E31" s="34">
        <v>0.2</v>
      </c>
      <c r="F31" s="34">
        <v>9.66</v>
      </c>
      <c r="G31" s="34">
        <v>47.2</v>
      </c>
      <c r="H31" s="34">
        <v>0</v>
      </c>
      <c r="I31" s="97" t="s">
        <v>23</v>
      </c>
    </row>
    <row r="32" spans="1:9" x14ac:dyDescent="0.25">
      <c r="A32" s="90"/>
      <c r="B32" s="104"/>
      <c r="C32" s="34">
        <v>30</v>
      </c>
      <c r="D32" s="34">
        <v>2.37</v>
      </c>
      <c r="E32" s="34">
        <v>0.3</v>
      </c>
      <c r="F32" s="34">
        <v>14.49</v>
      </c>
      <c r="G32" s="34">
        <v>70.8</v>
      </c>
      <c r="H32" s="34">
        <v>0</v>
      </c>
      <c r="I32" s="106"/>
    </row>
    <row r="33" spans="1:9" x14ac:dyDescent="0.25">
      <c r="A33" s="90"/>
      <c r="B33" s="92"/>
      <c r="C33" s="10">
        <f>C19+C21+C23+C25+C27+C29+C31</f>
        <v>620</v>
      </c>
      <c r="D33" s="10">
        <f>D19+D21+D23+D25+D27+D29+D31</f>
        <v>17.270000000000003</v>
      </c>
      <c r="E33" s="10">
        <f t="shared" ref="E33:H33" si="4">E19+E21+E23+E25+E27+E29+E31</f>
        <v>11.329999999999998</v>
      </c>
      <c r="F33" s="10">
        <f t="shared" si="4"/>
        <v>69.25</v>
      </c>
      <c r="G33" s="10">
        <f t="shared" si="4"/>
        <v>450.05</v>
      </c>
      <c r="H33" s="10">
        <f t="shared" si="4"/>
        <v>32.75</v>
      </c>
      <c r="I33" s="134"/>
    </row>
    <row r="34" spans="1:9" ht="15.75" thickBot="1" x14ac:dyDescent="0.3">
      <c r="A34" s="91"/>
      <c r="B34" s="93"/>
      <c r="C34" s="2">
        <f>C20+C22+C24+C26+C28+C30+C32</f>
        <v>710</v>
      </c>
      <c r="D34" s="2">
        <f>D20+D22+D24+D26+D28+D30+D32</f>
        <v>20.66</v>
      </c>
      <c r="E34" s="2">
        <f t="shared" ref="E34:H34" si="5">E20+E22+E24+E26+E28+E30+E32</f>
        <v>13.36</v>
      </c>
      <c r="F34" s="2">
        <f t="shared" si="5"/>
        <v>82.89</v>
      </c>
      <c r="G34" s="2">
        <f t="shared" si="5"/>
        <v>536.85</v>
      </c>
      <c r="H34" s="2">
        <f t="shared" si="5"/>
        <v>36.94</v>
      </c>
      <c r="I34" s="118"/>
    </row>
    <row r="35" spans="1:9" ht="15" customHeight="1" x14ac:dyDescent="0.25">
      <c r="A35" s="102" t="s">
        <v>33</v>
      </c>
      <c r="B35" s="121" t="s">
        <v>138</v>
      </c>
      <c r="C35" s="34">
        <v>50</v>
      </c>
      <c r="D35" s="34">
        <v>3.54</v>
      </c>
      <c r="E35" s="34">
        <v>6.57</v>
      </c>
      <c r="F35" s="34">
        <v>27.87</v>
      </c>
      <c r="G35" s="34">
        <v>185</v>
      </c>
      <c r="H35" s="34">
        <v>0</v>
      </c>
      <c r="I35" s="97" t="s">
        <v>139</v>
      </c>
    </row>
    <row r="36" spans="1:9" x14ac:dyDescent="0.25">
      <c r="A36" s="90"/>
      <c r="B36" s="121"/>
      <c r="C36" s="34">
        <v>80</v>
      </c>
      <c r="D36" s="34">
        <v>5.66</v>
      </c>
      <c r="E36" s="34">
        <v>10.51</v>
      </c>
      <c r="F36" s="34">
        <v>44.59</v>
      </c>
      <c r="G36" s="34">
        <v>296</v>
      </c>
      <c r="H36" s="34">
        <v>0</v>
      </c>
      <c r="I36" s="106"/>
    </row>
    <row r="37" spans="1:9" ht="15" customHeight="1" x14ac:dyDescent="0.25">
      <c r="A37" s="90"/>
      <c r="B37" s="135" t="s">
        <v>121</v>
      </c>
      <c r="C37" s="11">
        <v>150</v>
      </c>
      <c r="D37" s="11">
        <v>4.58</v>
      </c>
      <c r="E37" s="11">
        <v>4.08</v>
      </c>
      <c r="F37" s="11">
        <v>7.58</v>
      </c>
      <c r="G37" s="11">
        <v>85</v>
      </c>
      <c r="H37" s="11">
        <v>2.0499999999999998</v>
      </c>
      <c r="I37" s="137" t="s">
        <v>122</v>
      </c>
    </row>
    <row r="38" spans="1:9" x14ac:dyDescent="0.25">
      <c r="A38" s="90"/>
      <c r="B38" s="136"/>
      <c r="C38" s="11">
        <v>180</v>
      </c>
      <c r="D38" s="11">
        <v>5.48</v>
      </c>
      <c r="E38" s="11">
        <v>4.88</v>
      </c>
      <c r="F38" s="11">
        <v>9.07</v>
      </c>
      <c r="G38" s="11">
        <v>102</v>
      </c>
      <c r="H38" s="11">
        <v>2.46</v>
      </c>
      <c r="I38" s="138"/>
    </row>
    <row r="39" spans="1:9" x14ac:dyDescent="0.25">
      <c r="A39" s="90"/>
      <c r="B39" s="92" t="s">
        <v>22</v>
      </c>
      <c r="C39" s="10">
        <f>C35+C37</f>
        <v>200</v>
      </c>
      <c r="D39" s="10">
        <f t="shared" ref="D39:H39" si="6">D35+D37</f>
        <v>8.120000000000001</v>
      </c>
      <c r="E39" s="10">
        <f t="shared" si="6"/>
        <v>10.65</v>
      </c>
      <c r="F39" s="10">
        <f t="shared" si="6"/>
        <v>35.450000000000003</v>
      </c>
      <c r="G39" s="10">
        <f t="shared" si="6"/>
        <v>270</v>
      </c>
      <c r="H39" s="10">
        <f t="shared" si="6"/>
        <v>2.0499999999999998</v>
      </c>
      <c r="I39" s="97"/>
    </row>
    <row r="40" spans="1:9" x14ac:dyDescent="0.25">
      <c r="A40" s="90"/>
      <c r="B40" s="128"/>
      <c r="C40" s="10">
        <f>C36+C38</f>
        <v>260</v>
      </c>
      <c r="D40" s="10">
        <f t="shared" ref="D40:H40" si="7">D36+D38</f>
        <v>11.14</v>
      </c>
      <c r="E40" s="10">
        <f t="shared" si="7"/>
        <v>15.39</v>
      </c>
      <c r="F40" s="10">
        <f t="shared" si="7"/>
        <v>53.660000000000004</v>
      </c>
      <c r="G40" s="10">
        <f t="shared" si="7"/>
        <v>398</v>
      </c>
      <c r="H40" s="10">
        <f t="shared" si="7"/>
        <v>2.46</v>
      </c>
      <c r="I40" s="97"/>
    </row>
    <row r="41" spans="1:9" ht="15" customHeight="1" x14ac:dyDescent="0.25">
      <c r="A41" s="90"/>
      <c r="B41" s="92" t="s">
        <v>36</v>
      </c>
      <c r="C41" s="10">
        <f t="shared" ref="C41:H42" si="8">C13+C17+C33+C39</f>
        <v>1310</v>
      </c>
      <c r="D41" s="10">
        <f t="shared" si="8"/>
        <v>32.930000000000007</v>
      </c>
      <c r="E41" s="10">
        <f t="shared" si="8"/>
        <v>33.44</v>
      </c>
      <c r="F41" s="10">
        <f t="shared" si="8"/>
        <v>155.51</v>
      </c>
      <c r="G41" s="10">
        <f t="shared" si="8"/>
        <v>1057.05</v>
      </c>
      <c r="H41" s="10">
        <f t="shared" si="8"/>
        <v>38.519999999999996</v>
      </c>
      <c r="I41" s="101"/>
    </row>
    <row r="42" spans="1:9" ht="15.75" thickBot="1" x14ac:dyDescent="0.3">
      <c r="A42" s="91"/>
      <c r="B42" s="93"/>
      <c r="C42" s="2">
        <f t="shared" si="8"/>
        <v>1570</v>
      </c>
      <c r="D42" s="2">
        <f t="shared" si="8"/>
        <v>40.910000000000004</v>
      </c>
      <c r="E42" s="2">
        <f t="shared" si="8"/>
        <v>41.519999999999996</v>
      </c>
      <c r="F42" s="2">
        <f t="shared" si="8"/>
        <v>198.06</v>
      </c>
      <c r="G42" s="2">
        <f t="shared" si="8"/>
        <v>1332.85</v>
      </c>
      <c r="H42" s="2">
        <f t="shared" si="8"/>
        <v>43.39</v>
      </c>
      <c r="I42" s="122"/>
    </row>
  </sheetData>
  <mergeCells count="48">
    <mergeCell ref="A35:A42"/>
    <mergeCell ref="B39:B40"/>
    <mergeCell ref="B41:B42"/>
    <mergeCell ref="I39:I42"/>
    <mergeCell ref="I29:I30"/>
    <mergeCell ref="I33:I34"/>
    <mergeCell ref="B37:B38"/>
    <mergeCell ref="B35:B36"/>
    <mergeCell ref="I35:I36"/>
    <mergeCell ref="I37:I38"/>
    <mergeCell ref="I19:I20"/>
    <mergeCell ref="I21:I22"/>
    <mergeCell ref="I31:I32"/>
    <mergeCell ref="I27:I28"/>
    <mergeCell ref="I23:I24"/>
    <mergeCell ref="I25:I26"/>
    <mergeCell ref="A4:A6"/>
    <mergeCell ref="B4:B6"/>
    <mergeCell ref="D5:D6"/>
    <mergeCell ref="E5:E6"/>
    <mergeCell ref="F5:F6"/>
    <mergeCell ref="D4:F4"/>
    <mergeCell ref="G4:G6"/>
    <mergeCell ref="H4:H6"/>
    <mergeCell ref="I4:I6"/>
    <mergeCell ref="B9:B10"/>
    <mergeCell ref="I9:I10"/>
    <mergeCell ref="I7:I8"/>
    <mergeCell ref="A8:A14"/>
    <mergeCell ref="A15:A18"/>
    <mergeCell ref="B7:B8"/>
    <mergeCell ref="B23:B24"/>
    <mergeCell ref="B11:B12"/>
    <mergeCell ref="B21:B22"/>
    <mergeCell ref="B19:B20"/>
    <mergeCell ref="A19:A34"/>
    <mergeCell ref="B33:B34"/>
    <mergeCell ref="B29:B30"/>
    <mergeCell ref="B25:B26"/>
    <mergeCell ref="B27:B28"/>
    <mergeCell ref="B31:B32"/>
    <mergeCell ref="I11:I12"/>
    <mergeCell ref="B13:B14"/>
    <mergeCell ref="I13:I14"/>
    <mergeCell ref="B17:B18"/>
    <mergeCell ref="I17:I18"/>
    <mergeCell ref="B15:B16"/>
    <mergeCell ref="I15:I16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8"/>
  <sheetViews>
    <sheetView view="pageBreakPreview" topLeftCell="A7" zoomScale="60" zoomScaleNormal="100" workbookViewId="0">
      <selection activeCell="B37" sqref="B37:B38"/>
    </sheetView>
  </sheetViews>
  <sheetFormatPr defaultRowHeight="15" x14ac:dyDescent="0.25"/>
  <cols>
    <col min="1" max="1" width="9.85546875" customWidth="1"/>
    <col min="2" max="2" width="23" customWidth="1"/>
    <col min="3" max="3" width="12.85546875" bestFit="1" customWidth="1"/>
    <col min="6" max="6" width="11.42578125" customWidth="1"/>
    <col min="7" max="7" width="15.42578125" customWidth="1"/>
    <col min="9" max="9" width="10.140625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19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20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132"/>
      <c r="B6" s="133"/>
      <c r="C6" s="21" t="s">
        <v>7</v>
      </c>
      <c r="D6" s="133"/>
      <c r="E6" s="133"/>
      <c r="F6" s="133"/>
      <c r="G6" s="130"/>
      <c r="H6" s="130"/>
      <c r="I6" s="131"/>
    </row>
    <row r="7" spans="1:9" ht="15" customHeight="1" x14ac:dyDescent="0.25">
      <c r="A7" s="25" t="s">
        <v>101</v>
      </c>
      <c r="B7" s="141" t="s">
        <v>85</v>
      </c>
      <c r="C7" s="33">
        <v>65</v>
      </c>
      <c r="D7" s="33">
        <v>6.42</v>
      </c>
      <c r="E7" s="33">
        <v>8.77</v>
      </c>
      <c r="F7" s="33">
        <v>3.96</v>
      </c>
      <c r="G7" s="33">
        <v>120</v>
      </c>
      <c r="H7" s="33">
        <v>0.21</v>
      </c>
      <c r="I7" s="100" t="s">
        <v>86</v>
      </c>
    </row>
    <row r="8" spans="1:9" x14ac:dyDescent="0.25">
      <c r="A8" s="89" t="s">
        <v>13</v>
      </c>
      <c r="B8" s="96"/>
      <c r="C8" s="34">
        <v>80</v>
      </c>
      <c r="D8" s="34">
        <v>8.52</v>
      </c>
      <c r="E8" s="34">
        <v>11.69</v>
      </c>
      <c r="F8" s="34">
        <v>5.05</v>
      </c>
      <c r="G8" s="34">
        <v>160</v>
      </c>
      <c r="H8" s="34">
        <v>0.28000000000000003</v>
      </c>
      <c r="I8" s="97"/>
    </row>
    <row r="9" spans="1:9" ht="15" customHeight="1" x14ac:dyDescent="0.25">
      <c r="A9" s="90"/>
      <c r="B9" s="121" t="s">
        <v>15</v>
      </c>
      <c r="C9" s="34">
        <v>150</v>
      </c>
      <c r="D9" s="34">
        <v>7.0000000000000007E-2</v>
      </c>
      <c r="E9" s="34">
        <v>0.01</v>
      </c>
      <c r="F9" s="34">
        <v>7.1</v>
      </c>
      <c r="G9" s="34">
        <v>29</v>
      </c>
      <c r="H9" s="34">
        <v>1.42</v>
      </c>
      <c r="I9" s="97" t="s">
        <v>16</v>
      </c>
    </row>
    <row r="10" spans="1:9" x14ac:dyDescent="0.25">
      <c r="A10" s="90"/>
      <c r="B10" s="121"/>
      <c r="C10" s="34">
        <v>180</v>
      </c>
      <c r="D10" s="34">
        <v>0.12</v>
      </c>
      <c r="E10" s="34">
        <v>0.02</v>
      </c>
      <c r="F10" s="34">
        <v>10.199999999999999</v>
      </c>
      <c r="G10" s="34">
        <v>41</v>
      </c>
      <c r="H10" s="34">
        <v>2.83</v>
      </c>
      <c r="I10" s="97"/>
    </row>
    <row r="11" spans="1:9" x14ac:dyDescent="0.25">
      <c r="A11" s="90"/>
      <c r="B11" s="104" t="s">
        <v>32</v>
      </c>
      <c r="C11" s="34">
        <v>20</v>
      </c>
      <c r="D11" s="34">
        <v>1.58</v>
      </c>
      <c r="E11" s="34">
        <v>0.2</v>
      </c>
      <c r="F11" s="34">
        <v>9.66</v>
      </c>
      <c r="G11" s="34">
        <v>47.2</v>
      </c>
      <c r="H11" s="34">
        <v>0</v>
      </c>
      <c r="I11" s="97" t="s">
        <v>23</v>
      </c>
    </row>
    <row r="12" spans="1:9" x14ac:dyDescent="0.25">
      <c r="A12" s="90"/>
      <c r="B12" s="104"/>
      <c r="C12" s="34">
        <v>30</v>
      </c>
      <c r="D12" s="34">
        <v>2.37</v>
      </c>
      <c r="E12" s="34">
        <v>0.3</v>
      </c>
      <c r="F12" s="34">
        <v>14.49</v>
      </c>
      <c r="G12" s="34">
        <v>70.8</v>
      </c>
      <c r="H12" s="34">
        <v>0</v>
      </c>
      <c r="I12" s="106"/>
    </row>
    <row r="13" spans="1:9" x14ac:dyDescent="0.25">
      <c r="A13" s="90"/>
      <c r="B13" s="92" t="s">
        <v>22</v>
      </c>
      <c r="C13" s="10">
        <f>C7+C9+C11</f>
        <v>235</v>
      </c>
      <c r="D13" s="10">
        <f t="shared" ref="D13:H13" si="0">D7+D9+D11</f>
        <v>8.07</v>
      </c>
      <c r="E13" s="10">
        <f t="shared" si="0"/>
        <v>8.9799999999999986</v>
      </c>
      <c r="F13" s="10">
        <f t="shared" si="0"/>
        <v>20.72</v>
      </c>
      <c r="G13" s="10">
        <f t="shared" si="0"/>
        <v>196.2</v>
      </c>
      <c r="H13" s="10">
        <f t="shared" si="0"/>
        <v>1.63</v>
      </c>
      <c r="I13" s="94"/>
    </row>
    <row r="14" spans="1:9" ht="15.75" thickBot="1" x14ac:dyDescent="0.3">
      <c r="A14" s="91"/>
      <c r="B14" s="92"/>
      <c r="C14" s="2">
        <f>C8+C10+C12</f>
        <v>290</v>
      </c>
      <c r="D14" s="2">
        <f t="shared" ref="D14:H14" si="1">D8+D10+D12</f>
        <v>11.009999999999998</v>
      </c>
      <c r="E14" s="2">
        <f t="shared" si="1"/>
        <v>12.01</v>
      </c>
      <c r="F14" s="2">
        <f t="shared" si="1"/>
        <v>29.740000000000002</v>
      </c>
      <c r="G14" s="2">
        <f t="shared" si="1"/>
        <v>271.8</v>
      </c>
      <c r="H14" s="2">
        <f t="shared" si="1"/>
        <v>3.1100000000000003</v>
      </c>
      <c r="I14" s="95"/>
    </row>
    <row r="15" spans="1:9" ht="15" customHeight="1" x14ac:dyDescent="0.25">
      <c r="A15" s="102" t="s">
        <v>19</v>
      </c>
      <c r="B15" s="123" t="s">
        <v>72</v>
      </c>
      <c r="C15" s="33">
        <v>150</v>
      </c>
      <c r="D15" s="33">
        <v>4.3499999999999996</v>
      </c>
      <c r="E15" s="33">
        <v>3.75</v>
      </c>
      <c r="F15" s="33">
        <v>6</v>
      </c>
      <c r="G15" s="33">
        <v>75</v>
      </c>
      <c r="H15" s="33">
        <v>1.05</v>
      </c>
      <c r="I15" s="100" t="s">
        <v>44</v>
      </c>
    </row>
    <row r="16" spans="1:9" x14ac:dyDescent="0.25">
      <c r="A16" s="124"/>
      <c r="B16" s="121"/>
      <c r="C16" s="34">
        <v>180</v>
      </c>
      <c r="D16" s="34">
        <v>5.22</v>
      </c>
      <c r="E16" s="34">
        <v>4.5</v>
      </c>
      <c r="F16" s="34">
        <v>7.2</v>
      </c>
      <c r="G16" s="34">
        <v>90</v>
      </c>
      <c r="H16" s="34">
        <v>1.26</v>
      </c>
      <c r="I16" s="97"/>
    </row>
    <row r="17" spans="1:9" ht="15" customHeight="1" x14ac:dyDescent="0.25">
      <c r="A17" s="124"/>
      <c r="B17" s="129" t="s">
        <v>46</v>
      </c>
      <c r="C17" s="55">
        <v>20</v>
      </c>
      <c r="D17" s="55">
        <v>1.5</v>
      </c>
      <c r="E17" s="55">
        <v>1.96</v>
      </c>
      <c r="F17" s="55">
        <v>14.9</v>
      </c>
      <c r="G17" s="55">
        <v>83.4</v>
      </c>
      <c r="H17" s="55">
        <v>0</v>
      </c>
      <c r="I17" s="113" t="s">
        <v>23</v>
      </c>
    </row>
    <row r="18" spans="1:9" x14ac:dyDescent="0.25">
      <c r="A18" s="124"/>
      <c r="B18" s="108"/>
      <c r="C18" s="59">
        <v>20</v>
      </c>
      <c r="D18" s="59">
        <v>1.5</v>
      </c>
      <c r="E18" s="59">
        <v>1.96</v>
      </c>
      <c r="F18" s="59">
        <v>14.9</v>
      </c>
      <c r="G18" s="59">
        <v>83.4</v>
      </c>
      <c r="H18" s="59">
        <v>0</v>
      </c>
      <c r="I18" s="114"/>
    </row>
    <row r="19" spans="1:9" x14ac:dyDescent="0.25">
      <c r="A19" s="124"/>
      <c r="B19" s="92" t="s">
        <v>22</v>
      </c>
      <c r="C19" s="10">
        <f>C15+C17</f>
        <v>170</v>
      </c>
      <c r="D19" s="10">
        <f t="shared" ref="D19:H19" si="2">D15+D17</f>
        <v>5.85</v>
      </c>
      <c r="E19" s="10">
        <f t="shared" si="2"/>
        <v>5.71</v>
      </c>
      <c r="F19" s="10">
        <f t="shared" si="2"/>
        <v>20.9</v>
      </c>
      <c r="G19" s="10">
        <f t="shared" si="2"/>
        <v>158.4</v>
      </c>
      <c r="H19" s="10">
        <f t="shared" si="2"/>
        <v>1.05</v>
      </c>
      <c r="I19" s="94"/>
    </row>
    <row r="20" spans="1:9" ht="15.75" thickBot="1" x14ac:dyDescent="0.3">
      <c r="A20" s="143"/>
      <c r="B20" s="92"/>
      <c r="C20" s="2">
        <f>C16+C18</f>
        <v>200</v>
      </c>
      <c r="D20" s="2">
        <f t="shared" ref="D20:H20" si="3">D16+D18</f>
        <v>6.72</v>
      </c>
      <c r="E20" s="2">
        <f t="shared" si="3"/>
        <v>6.46</v>
      </c>
      <c r="F20" s="2">
        <f t="shared" si="3"/>
        <v>22.1</v>
      </c>
      <c r="G20" s="2">
        <f t="shared" si="3"/>
        <v>173.4</v>
      </c>
      <c r="H20" s="2">
        <f t="shared" si="3"/>
        <v>1.26</v>
      </c>
      <c r="I20" s="95"/>
    </row>
    <row r="21" spans="1:9" ht="15" customHeight="1" x14ac:dyDescent="0.25">
      <c r="A21" s="102" t="s">
        <v>24</v>
      </c>
      <c r="B21" s="139" t="s">
        <v>55</v>
      </c>
      <c r="C21" s="62">
        <v>150</v>
      </c>
      <c r="D21" s="33">
        <v>3.06</v>
      </c>
      <c r="E21" s="33">
        <v>3.2</v>
      </c>
      <c r="F21" s="33">
        <v>9.68</v>
      </c>
      <c r="G21" s="33">
        <v>80</v>
      </c>
      <c r="H21" s="33">
        <v>3.5</v>
      </c>
      <c r="I21" s="100" t="s">
        <v>56</v>
      </c>
    </row>
    <row r="22" spans="1:9" x14ac:dyDescent="0.25">
      <c r="A22" s="90"/>
      <c r="B22" s="110"/>
      <c r="C22" s="34">
        <v>200</v>
      </c>
      <c r="D22" s="34">
        <v>4.08</v>
      </c>
      <c r="E22" s="34">
        <v>4.2699999999999996</v>
      </c>
      <c r="F22" s="34">
        <v>12.91</v>
      </c>
      <c r="G22" s="34">
        <v>106.6</v>
      </c>
      <c r="H22" s="34">
        <v>4.6500000000000004</v>
      </c>
      <c r="I22" s="101"/>
    </row>
    <row r="23" spans="1:9" ht="15" customHeight="1" x14ac:dyDescent="0.25">
      <c r="A23" s="90"/>
      <c r="B23" s="96" t="s">
        <v>81</v>
      </c>
      <c r="C23" s="34">
        <v>60</v>
      </c>
      <c r="D23" s="34">
        <v>9.43</v>
      </c>
      <c r="E23" s="34">
        <v>9.65</v>
      </c>
      <c r="F23" s="34">
        <v>9.98</v>
      </c>
      <c r="G23" s="34">
        <v>164</v>
      </c>
      <c r="H23" s="34">
        <v>0.5</v>
      </c>
      <c r="I23" s="97" t="s">
        <v>82</v>
      </c>
    </row>
    <row r="24" spans="1:9" x14ac:dyDescent="0.25">
      <c r="A24" s="90"/>
      <c r="B24" s="96"/>
      <c r="C24" s="34">
        <v>80</v>
      </c>
      <c r="D24" s="34">
        <v>12.64</v>
      </c>
      <c r="E24" s="34">
        <v>13.14</v>
      </c>
      <c r="F24" s="34">
        <v>13.46</v>
      </c>
      <c r="G24" s="34">
        <v>223</v>
      </c>
      <c r="H24" s="34">
        <v>0.67</v>
      </c>
      <c r="I24" s="97"/>
    </row>
    <row r="25" spans="1:9" ht="15" customHeight="1" x14ac:dyDescent="0.25">
      <c r="A25" s="90"/>
      <c r="B25" s="110" t="s">
        <v>105</v>
      </c>
      <c r="C25" s="34">
        <v>120</v>
      </c>
      <c r="D25" s="34">
        <v>2.5</v>
      </c>
      <c r="E25" s="34">
        <v>4.45</v>
      </c>
      <c r="F25" s="34">
        <v>11.5</v>
      </c>
      <c r="G25" s="34">
        <v>96</v>
      </c>
      <c r="H25" s="34">
        <v>20</v>
      </c>
      <c r="I25" s="97" t="s">
        <v>107</v>
      </c>
    </row>
    <row r="26" spans="1:9" x14ac:dyDescent="0.25">
      <c r="A26" s="90"/>
      <c r="B26" s="110"/>
      <c r="C26" s="53">
        <v>150</v>
      </c>
      <c r="D26" s="53">
        <v>3.13</v>
      </c>
      <c r="E26" s="53">
        <v>5.56</v>
      </c>
      <c r="F26" s="53">
        <v>14.38</v>
      </c>
      <c r="G26" s="53">
        <v>120</v>
      </c>
      <c r="H26" s="53">
        <v>24.99</v>
      </c>
      <c r="I26" s="101"/>
    </row>
    <row r="27" spans="1:9" ht="15" customHeight="1" x14ac:dyDescent="0.25">
      <c r="A27" s="90"/>
      <c r="B27" s="96" t="s">
        <v>65</v>
      </c>
      <c r="C27" s="34">
        <v>30</v>
      </c>
      <c r="D27" s="34">
        <v>0</v>
      </c>
      <c r="E27" s="34">
        <v>0</v>
      </c>
      <c r="F27" s="34">
        <v>0.38</v>
      </c>
      <c r="G27" s="34">
        <v>3.6</v>
      </c>
      <c r="H27" s="34">
        <v>10.54</v>
      </c>
      <c r="I27" s="97" t="s">
        <v>23</v>
      </c>
    </row>
    <row r="28" spans="1:9" x14ac:dyDescent="0.25">
      <c r="A28" s="90"/>
      <c r="B28" s="96"/>
      <c r="C28" s="34">
        <v>40</v>
      </c>
      <c r="D28" s="34">
        <v>0</v>
      </c>
      <c r="E28" s="34">
        <v>0</v>
      </c>
      <c r="F28" s="34">
        <v>0.51</v>
      </c>
      <c r="G28" s="34">
        <v>4.8</v>
      </c>
      <c r="H28" s="34">
        <v>14.06</v>
      </c>
      <c r="I28" s="97"/>
    </row>
    <row r="29" spans="1:9" ht="15" customHeight="1" x14ac:dyDescent="0.25">
      <c r="A29" s="90"/>
      <c r="B29" s="129" t="s">
        <v>49</v>
      </c>
      <c r="C29" s="34">
        <v>150</v>
      </c>
      <c r="D29" s="34">
        <v>0.12</v>
      </c>
      <c r="E29" s="34">
        <v>0.12</v>
      </c>
      <c r="F29" s="34">
        <v>17.91</v>
      </c>
      <c r="G29" s="34">
        <v>73.2</v>
      </c>
      <c r="H29" s="34">
        <v>1.29</v>
      </c>
      <c r="I29" s="113" t="s">
        <v>29</v>
      </c>
    </row>
    <row r="30" spans="1:9" x14ac:dyDescent="0.25">
      <c r="A30" s="90"/>
      <c r="B30" s="108"/>
      <c r="C30" s="34">
        <v>180</v>
      </c>
      <c r="D30" s="34">
        <v>0.14000000000000001</v>
      </c>
      <c r="E30" s="34">
        <v>0.14000000000000001</v>
      </c>
      <c r="F30" s="34">
        <v>21.49</v>
      </c>
      <c r="G30" s="34">
        <v>87.84</v>
      </c>
      <c r="H30" s="34">
        <v>1.54</v>
      </c>
      <c r="I30" s="114"/>
    </row>
    <row r="31" spans="1:9" ht="15" customHeight="1" x14ac:dyDescent="0.25">
      <c r="A31" s="90"/>
      <c r="B31" s="104" t="s">
        <v>31</v>
      </c>
      <c r="C31" s="34">
        <v>20</v>
      </c>
      <c r="D31" s="34">
        <v>1.32</v>
      </c>
      <c r="E31" s="34">
        <v>0.2</v>
      </c>
      <c r="F31" s="34">
        <v>6.68</v>
      </c>
      <c r="G31" s="34">
        <v>34.799999999999997</v>
      </c>
      <c r="H31" s="34">
        <v>0</v>
      </c>
      <c r="I31" s="97" t="s">
        <v>23</v>
      </c>
    </row>
    <row r="32" spans="1:9" x14ac:dyDescent="0.25">
      <c r="A32" s="90"/>
      <c r="B32" s="128"/>
      <c r="C32" s="34">
        <v>20</v>
      </c>
      <c r="D32" s="34">
        <v>1.32</v>
      </c>
      <c r="E32" s="34">
        <v>0.2</v>
      </c>
      <c r="F32" s="34">
        <v>6.68</v>
      </c>
      <c r="G32" s="34">
        <v>34.799999999999997</v>
      </c>
      <c r="H32" s="34">
        <v>0</v>
      </c>
      <c r="I32" s="106"/>
    </row>
    <row r="33" spans="1:9" ht="15" customHeight="1" x14ac:dyDescent="0.25">
      <c r="A33" s="90"/>
      <c r="B33" s="104" t="s">
        <v>32</v>
      </c>
      <c r="C33" s="34">
        <v>20</v>
      </c>
      <c r="D33" s="34">
        <v>1.58</v>
      </c>
      <c r="E33" s="34">
        <v>0.2</v>
      </c>
      <c r="F33" s="34">
        <v>9.66</v>
      </c>
      <c r="G33" s="34">
        <v>47.2</v>
      </c>
      <c r="H33" s="34">
        <v>0</v>
      </c>
      <c r="I33" s="97" t="s">
        <v>23</v>
      </c>
    </row>
    <row r="34" spans="1:9" x14ac:dyDescent="0.25">
      <c r="A34" s="90"/>
      <c r="B34" s="104"/>
      <c r="C34" s="34">
        <v>30</v>
      </c>
      <c r="D34" s="34">
        <v>2.37</v>
      </c>
      <c r="E34" s="34">
        <v>0.3</v>
      </c>
      <c r="F34" s="34">
        <v>14.49</v>
      </c>
      <c r="G34" s="34">
        <v>70.8</v>
      </c>
      <c r="H34" s="34">
        <v>0</v>
      </c>
      <c r="I34" s="106"/>
    </row>
    <row r="35" spans="1:9" ht="15" customHeight="1" x14ac:dyDescent="0.25">
      <c r="A35" s="90"/>
      <c r="B35" s="92" t="s">
        <v>22</v>
      </c>
      <c r="C35" s="10">
        <f>C21+C23+C25+C27+C29+C31+C33</f>
        <v>550</v>
      </c>
      <c r="D35" s="10">
        <f t="shared" ref="D35:H35" si="4">D21+D23+D25+D27+D29+D31+D33</f>
        <v>18.009999999999998</v>
      </c>
      <c r="E35" s="10">
        <f t="shared" si="4"/>
        <v>17.82</v>
      </c>
      <c r="F35" s="10">
        <f t="shared" si="4"/>
        <v>65.790000000000006</v>
      </c>
      <c r="G35" s="10">
        <f t="shared" si="4"/>
        <v>498.8</v>
      </c>
      <c r="H35" s="10">
        <f t="shared" si="4"/>
        <v>35.83</v>
      </c>
      <c r="I35" s="97"/>
    </row>
    <row r="36" spans="1:9" ht="15.75" thickBot="1" x14ac:dyDescent="0.3">
      <c r="A36" s="91"/>
      <c r="B36" s="92"/>
      <c r="C36" s="2">
        <f>C22+C24+C26+C28+C30+C32+C34</f>
        <v>700</v>
      </c>
      <c r="D36" s="2">
        <f t="shared" ref="D36:H36" si="5">D22+D24+D26+D28+D30+D32+D34</f>
        <v>23.68</v>
      </c>
      <c r="E36" s="2">
        <f t="shared" si="5"/>
        <v>23.61</v>
      </c>
      <c r="F36" s="2">
        <f t="shared" si="5"/>
        <v>83.92</v>
      </c>
      <c r="G36" s="2">
        <f t="shared" si="5"/>
        <v>647.83999999999992</v>
      </c>
      <c r="H36" s="2">
        <f t="shared" si="5"/>
        <v>45.91</v>
      </c>
      <c r="I36" s="109"/>
    </row>
    <row r="37" spans="1:9" ht="15" customHeight="1" x14ac:dyDescent="0.25">
      <c r="A37" s="102" t="s">
        <v>33</v>
      </c>
      <c r="B37" s="141" t="s">
        <v>99</v>
      </c>
      <c r="C37" s="34">
        <v>50</v>
      </c>
      <c r="D37" s="34">
        <v>8.77</v>
      </c>
      <c r="E37" s="34">
        <v>6.03</v>
      </c>
      <c r="F37" s="34">
        <v>8.58</v>
      </c>
      <c r="G37" s="34">
        <v>123.5</v>
      </c>
      <c r="H37" s="34">
        <v>0.12</v>
      </c>
      <c r="I37" s="100" t="s">
        <v>100</v>
      </c>
    </row>
    <row r="38" spans="1:9" x14ac:dyDescent="0.25">
      <c r="A38" s="90"/>
      <c r="B38" s="142"/>
      <c r="C38" s="34">
        <v>100</v>
      </c>
      <c r="D38" s="34">
        <v>17.54</v>
      </c>
      <c r="E38" s="34">
        <v>12.05</v>
      </c>
      <c r="F38" s="34">
        <v>17.149999999999999</v>
      </c>
      <c r="G38" s="34">
        <v>247</v>
      </c>
      <c r="H38" s="34">
        <v>0.24</v>
      </c>
      <c r="I38" s="101"/>
    </row>
    <row r="39" spans="1:9" ht="15" customHeight="1" x14ac:dyDescent="0.25">
      <c r="A39" s="90"/>
      <c r="B39" s="121" t="s">
        <v>66</v>
      </c>
      <c r="C39" s="53">
        <v>15</v>
      </c>
      <c r="D39" s="53">
        <v>0.12</v>
      </c>
      <c r="E39" s="53">
        <v>0.68</v>
      </c>
      <c r="F39" s="53">
        <v>2</v>
      </c>
      <c r="G39" s="53">
        <v>15.23</v>
      </c>
      <c r="H39" s="34">
        <v>1</v>
      </c>
      <c r="I39" s="97" t="s">
        <v>67</v>
      </c>
    </row>
    <row r="40" spans="1:9" x14ac:dyDescent="0.25">
      <c r="A40" s="90"/>
      <c r="B40" s="121"/>
      <c r="C40" s="53">
        <v>30</v>
      </c>
      <c r="D40" s="53">
        <v>0.57999999999999996</v>
      </c>
      <c r="E40" s="53">
        <v>1.35</v>
      </c>
      <c r="F40" s="53">
        <v>3.97</v>
      </c>
      <c r="G40" s="53">
        <v>30.45</v>
      </c>
      <c r="H40" s="53">
        <v>1</v>
      </c>
      <c r="I40" s="97"/>
    </row>
    <row r="41" spans="1:9" ht="15" customHeight="1" x14ac:dyDescent="0.25">
      <c r="A41" s="90"/>
      <c r="B41" s="104" t="s">
        <v>68</v>
      </c>
      <c r="C41" s="34">
        <v>100</v>
      </c>
      <c r="D41" s="34">
        <v>0.4</v>
      </c>
      <c r="E41" s="34">
        <v>0.4</v>
      </c>
      <c r="F41" s="34">
        <v>9.8000000000000007</v>
      </c>
      <c r="G41" s="34">
        <v>44</v>
      </c>
      <c r="H41" s="53">
        <v>10</v>
      </c>
      <c r="I41" s="140" t="s">
        <v>52</v>
      </c>
    </row>
    <row r="42" spans="1:9" x14ac:dyDescent="0.25">
      <c r="A42" s="90"/>
      <c r="B42" s="104"/>
      <c r="C42" s="34">
        <v>100</v>
      </c>
      <c r="D42" s="34">
        <v>0.4</v>
      </c>
      <c r="E42" s="34">
        <v>0.4</v>
      </c>
      <c r="F42" s="34">
        <v>9.8000000000000007</v>
      </c>
      <c r="G42" s="34">
        <v>44</v>
      </c>
      <c r="H42" s="53">
        <v>10</v>
      </c>
      <c r="I42" s="140"/>
    </row>
    <row r="43" spans="1:9" x14ac:dyDescent="0.25">
      <c r="A43" s="90"/>
      <c r="B43" s="96" t="s">
        <v>50</v>
      </c>
      <c r="C43" s="34">
        <v>150</v>
      </c>
      <c r="D43" s="34">
        <v>2.34</v>
      </c>
      <c r="E43" s="34">
        <v>2</v>
      </c>
      <c r="F43" s="34">
        <v>10.63</v>
      </c>
      <c r="G43" s="34">
        <v>70</v>
      </c>
      <c r="H43" s="34">
        <v>0.98</v>
      </c>
      <c r="I43" s="97" t="s">
        <v>51</v>
      </c>
    </row>
    <row r="44" spans="1:9" x14ac:dyDescent="0.25">
      <c r="A44" s="90"/>
      <c r="B44" s="96"/>
      <c r="C44" s="34">
        <v>180</v>
      </c>
      <c r="D44" s="34">
        <v>2.85</v>
      </c>
      <c r="E44" s="34">
        <v>2.41</v>
      </c>
      <c r="F44" s="34">
        <v>14.36</v>
      </c>
      <c r="G44" s="34">
        <v>91</v>
      </c>
      <c r="H44" s="34">
        <v>1.17</v>
      </c>
      <c r="I44" s="97"/>
    </row>
    <row r="45" spans="1:9" x14ac:dyDescent="0.25">
      <c r="A45" s="90"/>
      <c r="B45" s="92" t="s">
        <v>22</v>
      </c>
      <c r="C45" s="10">
        <f>C37+C39+C41+C43</f>
        <v>315</v>
      </c>
      <c r="D45" s="10">
        <f>D37+D39+D41+D43</f>
        <v>11.629999999999999</v>
      </c>
      <c r="E45" s="10">
        <f t="shared" ref="E45:H45" si="6">E37+E39+E41+E43</f>
        <v>9.11</v>
      </c>
      <c r="F45" s="10">
        <f t="shared" si="6"/>
        <v>31.010000000000005</v>
      </c>
      <c r="G45" s="10">
        <f t="shared" si="6"/>
        <v>252.73</v>
      </c>
      <c r="H45" s="10">
        <f t="shared" si="6"/>
        <v>12.100000000000001</v>
      </c>
      <c r="I45" s="117"/>
    </row>
    <row r="46" spans="1:9" x14ac:dyDescent="0.25">
      <c r="A46" s="90"/>
      <c r="B46" s="92"/>
      <c r="C46" s="10">
        <f>C38+C40+C42+C44</f>
        <v>410</v>
      </c>
      <c r="D46" s="10">
        <f t="shared" ref="D46:H46" si="7">D38+D40+D42+D44</f>
        <v>21.369999999999997</v>
      </c>
      <c r="E46" s="10">
        <f t="shared" si="7"/>
        <v>16.21</v>
      </c>
      <c r="F46" s="10">
        <f t="shared" si="7"/>
        <v>45.28</v>
      </c>
      <c r="G46" s="10">
        <f t="shared" si="7"/>
        <v>412.45</v>
      </c>
      <c r="H46" s="10">
        <f t="shared" si="7"/>
        <v>12.41</v>
      </c>
      <c r="I46" s="117"/>
    </row>
    <row r="47" spans="1:9" x14ac:dyDescent="0.25">
      <c r="A47" s="90"/>
      <c r="B47" s="92" t="s">
        <v>36</v>
      </c>
      <c r="C47" s="10">
        <f t="shared" ref="C47:H48" si="8">C13+C19+C35+C45</f>
        <v>1270</v>
      </c>
      <c r="D47" s="10">
        <f t="shared" si="8"/>
        <v>43.56</v>
      </c>
      <c r="E47" s="10">
        <f t="shared" si="8"/>
        <v>41.62</v>
      </c>
      <c r="F47" s="10">
        <f t="shared" si="8"/>
        <v>138.42000000000002</v>
      </c>
      <c r="G47" s="10">
        <f t="shared" si="8"/>
        <v>1106.1300000000001</v>
      </c>
      <c r="H47" s="10">
        <f t="shared" si="8"/>
        <v>50.61</v>
      </c>
      <c r="I47" s="106"/>
    </row>
    <row r="48" spans="1:9" ht="15.75" thickBot="1" x14ac:dyDescent="0.3">
      <c r="A48" s="91"/>
      <c r="B48" s="105"/>
      <c r="C48" s="2">
        <f t="shared" si="8"/>
        <v>1600</v>
      </c>
      <c r="D48" s="2">
        <f t="shared" si="8"/>
        <v>62.779999999999994</v>
      </c>
      <c r="E48" s="2">
        <f t="shared" si="8"/>
        <v>58.29</v>
      </c>
      <c r="F48" s="2">
        <f t="shared" si="8"/>
        <v>181.04</v>
      </c>
      <c r="G48" s="2">
        <f t="shared" si="8"/>
        <v>1505.49</v>
      </c>
      <c r="H48" s="2">
        <f t="shared" si="8"/>
        <v>62.69</v>
      </c>
      <c r="I48" s="118"/>
    </row>
  </sheetData>
  <mergeCells count="54">
    <mergeCell ref="A8:A14"/>
    <mergeCell ref="I13:I14"/>
    <mergeCell ref="B15:B16"/>
    <mergeCell ref="I15:I16"/>
    <mergeCell ref="B7:B8"/>
    <mergeCell ref="B11:B12"/>
    <mergeCell ref="I11:I12"/>
    <mergeCell ref="B13:B14"/>
    <mergeCell ref="A15:A20"/>
    <mergeCell ref="A4:A6"/>
    <mergeCell ref="B4:B6"/>
    <mergeCell ref="D4:F4"/>
    <mergeCell ref="D5:D6"/>
    <mergeCell ref="E5:E6"/>
    <mergeCell ref="F5:F6"/>
    <mergeCell ref="G4:G6"/>
    <mergeCell ref="H4:H6"/>
    <mergeCell ref="I4:I6"/>
    <mergeCell ref="B9:B10"/>
    <mergeCell ref="I9:I10"/>
    <mergeCell ref="I7:I8"/>
    <mergeCell ref="A37:A48"/>
    <mergeCell ref="I37:I38"/>
    <mergeCell ref="I41:I42"/>
    <mergeCell ref="B43:B44"/>
    <mergeCell ref="I43:I44"/>
    <mergeCell ref="B45:B46"/>
    <mergeCell ref="I45:I48"/>
    <mergeCell ref="B47:B48"/>
    <mergeCell ref="B41:B42"/>
    <mergeCell ref="B37:B38"/>
    <mergeCell ref="B39:B40"/>
    <mergeCell ref="I39:I40"/>
    <mergeCell ref="A21:A36"/>
    <mergeCell ref="B21:B22"/>
    <mergeCell ref="I21:I22"/>
    <mergeCell ref="B17:B18"/>
    <mergeCell ref="I17:I18"/>
    <mergeCell ref="B19:B20"/>
    <mergeCell ref="I19:I20"/>
    <mergeCell ref="B25:B26"/>
    <mergeCell ref="I25:I26"/>
    <mergeCell ref="B27:B28"/>
    <mergeCell ref="I23:I24"/>
    <mergeCell ref="B23:B24"/>
    <mergeCell ref="B35:B36"/>
    <mergeCell ref="I35:I36"/>
    <mergeCell ref="B31:B32"/>
    <mergeCell ref="B33:B34"/>
    <mergeCell ref="I27:I28"/>
    <mergeCell ref="I31:I32"/>
    <mergeCell ref="I33:I34"/>
    <mergeCell ref="B29:B30"/>
    <mergeCell ref="I29:I30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6"/>
  <sheetViews>
    <sheetView view="pageBreakPreview" topLeftCell="A10" zoomScale="60" zoomScaleNormal="100" workbookViewId="0">
      <selection activeCell="K17" sqref="K17:S18"/>
    </sheetView>
  </sheetViews>
  <sheetFormatPr defaultRowHeight="15" x14ac:dyDescent="0.25"/>
  <cols>
    <col min="2" max="2" width="22.85546875" customWidth="1"/>
    <col min="6" max="6" width="11.7109375" customWidth="1"/>
    <col min="7" max="7" width="15.42578125" customWidth="1"/>
    <col min="9" max="9" width="10.5703125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33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34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132"/>
      <c r="B6" s="133"/>
      <c r="C6" s="35" t="s">
        <v>7</v>
      </c>
      <c r="D6" s="133"/>
      <c r="E6" s="133"/>
      <c r="F6" s="133"/>
      <c r="G6" s="130"/>
      <c r="H6" s="130"/>
      <c r="I6" s="131"/>
    </row>
    <row r="7" spans="1:9" ht="15" customHeight="1" x14ac:dyDescent="0.25">
      <c r="A7" s="25" t="s">
        <v>63</v>
      </c>
      <c r="B7" s="107" t="s">
        <v>64</v>
      </c>
      <c r="C7" s="62">
        <v>200</v>
      </c>
      <c r="D7" s="33">
        <v>5.74</v>
      </c>
      <c r="E7" s="33">
        <v>5.2</v>
      </c>
      <c r="F7" s="33">
        <v>18.8</v>
      </c>
      <c r="G7" s="33">
        <v>145.19999999999999</v>
      </c>
      <c r="H7" s="33">
        <v>0.9</v>
      </c>
      <c r="I7" s="144" t="s">
        <v>41</v>
      </c>
    </row>
    <row r="8" spans="1:9" x14ac:dyDescent="0.25">
      <c r="A8" s="89" t="s">
        <v>13</v>
      </c>
      <c r="B8" s="108"/>
      <c r="C8" s="34">
        <v>200</v>
      </c>
      <c r="D8" s="34">
        <v>5.74</v>
      </c>
      <c r="E8" s="34">
        <v>5.2</v>
      </c>
      <c r="F8" s="34">
        <v>18.8</v>
      </c>
      <c r="G8" s="34">
        <v>145.19999999999999</v>
      </c>
      <c r="H8" s="34">
        <v>0.9</v>
      </c>
      <c r="I8" s="114"/>
    </row>
    <row r="9" spans="1:9" ht="15" customHeight="1" x14ac:dyDescent="0.25">
      <c r="A9" s="90"/>
      <c r="B9" s="104" t="s">
        <v>17</v>
      </c>
      <c r="C9" s="34">
        <v>40</v>
      </c>
      <c r="D9" s="34">
        <v>2.4500000000000002</v>
      </c>
      <c r="E9" s="34">
        <v>7.55</v>
      </c>
      <c r="F9" s="34">
        <v>14.62</v>
      </c>
      <c r="G9" s="34">
        <v>136</v>
      </c>
      <c r="H9" s="34">
        <v>0</v>
      </c>
      <c r="I9" s="97" t="s">
        <v>18</v>
      </c>
    </row>
    <row r="10" spans="1:9" x14ac:dyDescent="0.25">
      <c r="A10" s="90"/>
      <c r="B10" s="104"/>
      <c r="C10" s="34">
        <v>40</v>
      </c>
      <c r="D10" s="34">
        <v>2.4500000000000002</v>
      </c>
      <c r="E10" s="34">
        <v>7.55</v>
      </c>
      <c r="F10" s="34">
        <v>14.62</v>
      </c>
      <c r="G10" s="34">
        <v>136</v>
      </c>
      <c r="H10" s="34">
        <v>0</v>
      </c>
      <c r="I10" s="97"/>
    </row>
    <row r="11" spans="1:9" ht="15" customHeight="1" x14ac:dyDescent="0.25">
      <c r="A11" s="90"/>
      <c r="B11" s="121" t="s">
        <v>34</v>
      </c>
      <c r="C11" s="34">
        <v>150</v>
      </c>
      <c r="D11" s="34">
        <v>2.65</v>
      </c>
      <c r="E11" s="34">
        <v>2.33</v>
      </c>
      <c r="F11" s="34">
        <v>11.31</v>
      </c>
      <c r="G11" s="34">
        <v>77</v>
      </c>
      <c r="H11" s="34">
        <v>1.19</v>
      </c>
      <c r="I11" s="97" t="s">
        <v>35</v>
      </c>
    </row>
    <row r="12" spans="1:9" x14ac:dyDescent="0.25">
      <c r="A12" s="90"/>
      <c r="B12" s="121"/>
      <c r="C12" s="34">
        <v>180</v>
      </c>
      <c r="D12" s="34">
        <v>2.67</v>
      </c>
      <c r="E12" s="34">
        <v>2.34</v>
      </c>
      <c r="F12" s="34">
        <v>14.31</v>
      </c>
      <c r="G12" s="34">
        <v>89</v>
      </c>
      <c r="H12" s="34">
        <v>1.2</v>
      </c>
      <c r="I12" s="101"/>
    </row>
    <row r="13" spans="1:9" x14ac:dyDescent="0.25">
      <c r="A13" s="90"/>
      <c r="B13" s="92" t="s">
        <v>22</v>
      </c>
      <c r="C13" s="10">
        <f>C7+C9+C11</f>
        <v>390</v>
      </c>
      <c r="D13" s="10">
        <f t="shared" ref="D13:H13" si="0">D7+D9+D11</f>
        <v>10.840000000000002</v>
      </c>
      <c r="E13" s="10">
        <f t="shared" si="0"/>
        <v>15.08</v>
      </c>
      <c r="F13" s="10">
        <f t="shared" si="0"/>
        <v>44.730000000000004</v>
      </c>
      <c r="G13" s="10">
        <f t="shared" si="0"/>
        <v>358.2</v>
      </c>
      <c r="H13" s="10">
        <f t="shared" si="0"/>
        <v>2.09</v>
      </c>
      <c r="I13" s="94"/>
    </row>
    <row r="14" spans="1:9" ht="15.75" thickBot="1" x14ac:dyDescent="0.3">
      <c r="A14" s="91"/>
      <c r="B14" s="93"/>
      <c r="C14" s="2">
        <f>C8+C10+C12</f>
        <v>420</v>
      </c>
      <c r="D14" s="2">
        <f t="shared" ref="D14:H14" si="1">D8+D10+D12</f>
        <v>10.860000000000001</v>
      </c>
      <c r="E14" s="2">
        <f t="shared" si="1"/>
        <v>15.09</v>
      </c>
      <c r="F14" s="2">
        <f t="shared" si="1"/>
        <v>47.730000000000004</v>
      </c>
      <c r="G14" s="2">
        <f t="shared" si="1"/>
        <v>370.2</v>
      </c>
      <c r="H14" s="2">
        <f t="shared" si="1"/>
        <v>2.1</v>
      </c>
      <c r="I14" s="95"/>
    </row>
    <row r="15" spans="1:9" x14ac:dyDescent="0.25">
      <c r="A15" s="147" t="s">
        <v>19</v>
      </c>
      <c r="B15" s="123" t="s">
        <v>20</v>
      </c>
      <c r="C15" s="33">
        <v>150</v>
      </c>
      <c r="D15" s="33">
        <v>0.75</v>
      </c>
      <c r="E15" s="33">
        <v>0</v>
      </c>
      <c r="F15" s="33">
        <v>15.1</v>
      </c>
      <c r="G15" s="33">
        <v>64</v>
      </c>
      <c r="H15" s="33">
        <v>3</v>
      </c>
      <c r="I15" s="100" t="s">
        <v>21</v>
      </c>
    </row>
    <row r="16" spans="1:9" x14ac:dyDescent="0.25">
      <c r="A16" s="148"/>
      <c r="B16" s="121"/>
      <c r="C16" s="34">
        <v>180</v>
      </c>
      <c r="D16" s="34">
        <v>0.9</v>
      </c>
      <c r="E16" s="34">
        <v>0</v>
      </c>
      <c r="F16" s="34">
        <v>18.100000000000001</v>
      </c>
      <c r="G16" s="34">
        <v>76.8</v>
      </c>
      <c r="H16" s="34">
        <v>3.06</v>
      </c>
      <c r="I16" s="97"/>
    </row>
    <row r="17" spans="1:9" ht="15" customHeight="1" x14ac:dyDescent="0.25">
      <c r="A17" s="148"/>
      <c r="B17" s="96" t="s">
        <v>45</v>
      </c>
      <c r="C17" s="59">
        <v>30</v>
      </c>
      <c r="D17" s="59">
        <v>1.32</v>
      </c>
      <c r="E17" s="59">
        <v>0.87</v>
      </c>
      <c r="F17" s="59">
        <v>21.13</v>
      </c>
      <c r="G17" s="59">
        <v>9.9</v>
      </c>
      <c r="H17" s="59">
        <v>0</v>
      </c>
      <c r="I17" s="97" t="s">
        <v>23</v>
      </c>
    </row>
    <row r="18" spans="1:9" x14ac:dyDescent="0.25">
      <c r="A18" s="148"/>
      <c r="B18" s="96"/>
      <c r="C18" s="59">
        <v>30</v>
      </c>
      <c r="D18" s="59">
        <v>1.32</v>
      </c>
      <c r="E18" s="59">
        <v>0.87</v>
      </c>
      <c r="F18" s="59">
        <v>21.13</v>
      </c>
      <c r="G18" s="59">
        <v>9.9</v>
      </c>
      <c r="H18" s="59">
        <v>0</v>
      </c>
      <c r="I18" s="97"/>
    </row>
    <row r="19" spans="1:9" x14ac:dyDescent="0.25">
      <c r="A19" s="148"/>
      <c r="B19" s="92" t="s">
        <v>22</v>
      </c>
      <c r="C19" s="10">
        <f>C15+C17</f>
        <v>180</v>
      </c>
      <c r="D19" s="10">
        <f t="shared" ref="D19:H19" si="2">D15+D17</f>
        <v>2.0700000000000003</v>
      </c>
      <c r="E19" s="10">
        <f t="shared" si="2"/>
        <v>0.87</v>
      </c>
      <c r="F19" s="10">
        <f t="shared" si="2"/>
        <v>36.229999999999997</v>
      </c>
      <c r="G19" s="10">
        <f t="shared" si="2"/>
        <v>73.900000000000006</v>
      </c>
      <c r="H19" s="10">
        <f t="shared" si="2"/>
        <v>3</v>
      </c>
      <c r="I19" s="94"/>
    </row>
    <row r="20" spans="1:9" ht="15.75" thickBot="1" x14ac:dyDescent="0.3">
      <c r="A20" s="149"/>
      <c r="B20" s="105"/>
      <c r="C20" s="63">
        <f>C16+C18</f>
        <v>210</v>
      </c>
      <c r="D20" s="2">
        <f t="shared" ref="D20:H20" si="3">D16+D18</f>
        <v>2.2200000000000002</v>
      </c>
      <c r="E20" s="2">
        <f t="shared" si="3"/>
        <v>0.87</v>
      </c>
      <c r="F20" s="2">
        <f t="shared" si="3"/>
        <v>39.230000000000004</v>
      </c>
      <c r="G20" s="2">
        <f t="shared" si="3"/>
        <v>86.7</v>
      </c>
      <c r="H20" s="2">
        <f t="shared" si="3"/>
        <v>3.06</v>
      </c>
      <c r="I20" s="95"/>
    </row>
    <row r="21" spans="1:9" ht="15" customHeight="1" x14ac:dyDescent="0.25">
      <c r="A21" s="102" t="s">
        <v>24</v>
      </c>
      <c r="B21" s="141" t="s">
        <v>25</v>
      </c>
      <c r="C21" s="62">
        <v>200</v>
      </c>
      <c r="D21" s="33">
        <v>1.63</v>
      </c>
      <c r="E21" s="33">
        <v>4</v>
      </c>
      <c r="F21" s="33">
        <v>11.28</v>
      </c>
      <c r="G21" s="33">
        <v>87.8</v>
      </c>
      <c r="H21" s="33">
        <v>7.03</v>
      </c>
      <c r="I21" s="100" t="s">
        <v>26</v>
      </c>
    </row>
    <row r="22" spans="1:9" x14ac:dyDescent="0.25">
      <c r="A22" s="90"/>
      <c r="B22" s="96"/>
      <c r="C22" s="61">
        <v>200</v>
      </c>
      <c r="D22" s="34">
        <v>1.63</v>
      </c>
      <c r="E22" s="34">
        <v>4</v>
      </c>
      <c r="F22" s="34">
        <v>11.28</v>
      </c>
      <c r="G22" s="34">
        <v>87.8</v>
      </c>
      <c r="H22" s="34">
        <v>7.03</v>
      </c>
      <c r="I22" s="97"/>
    </row>
    <row r="23" spans="1:9" ht="21" customHeight="1" x14ac:dyDescent="0.25">
      <c r="A23" s="90"/>
      <c r="B23" s="145" t="s">
        <v>94</v>
      </c>
      <c r="C23" s="64">
        <v>60</v>
      </c>
      <c r="D23" s="14">
        <v>8.25</v>
      </c>
      <c r="E23" s="14">
        <v>2.69</v>
      </c>
      <c r="F23" s="14">
        <v>6.68</v>
      </c>
      <c r="G23" s="14">
        <v>84</v>
      </c>
      <c r="H23" s="14">
        <v>2.12</v>
      </c>
      <c r="I23" s="146" t="s">
        <v>95</v>
      </c>
    </row>
    <row r="24" spans="1:9" ht="21.75" customHeight="1" x14ac:dyDescent="0.25">
      <c r="A24" s="90"/>
      <c r="B24" s="145"/>
      <c r="C24" s="64">
        <v>80</v>
      </c>
      <c r="D24" s="14">
        <v>11.16</v>
      </c>
      <c r="E24" s="14">
        <v>3.9</v>
      </c>
      <c r="F24" s="14">
        <v>9.0399999999999991</v>
      </c>
      <c r="G24" s="14">
        <v>116</v>
      </c>
      <c r="H24" s="15">
        <v>3.06</v>
      </c>
      <c r="I24" s="146"/>
    </row>
    <row r="25" spans="1:9" ht="15" customHeight="1" x14ac:dyDescent="0.25">
      <c r="A25" s="90"/>
      <c r="B25" s="96" t="s">
        <v>110</v>
      </c>
      <c r="C25" s="61">
        <v>120</v>
      </c>
      <c r="D25" s="34">
        <v>2.29</v>
      </c>
      <c r="E25" s="34">
        <v>3.45</v>
      </c>
      <c r="F25" s="34">
        <v>18.41</v>
      </c>
      <c r="G25" s="34">
        <v>113.88</v>
      </c>
      <c r="H25" s="34">
        <v>16.8</v>
      </c>
      <c r="I25" s="97" t="s">
        <v>111</v>
      </c>
    </row>
    <row r="26" spans="1:9" x14ac:dyDescent="0.25">
      <c r="A26" s="90"/>
      <c r="B26" s="129"/>
      <c r="C26" s="65">
        <v>150</v>
      </c>
      <c r="D26" s="35">
        <v>2.86</v>
      </c>
      <c r="E26" s="35">
        <v>4.32</v>
      </c>
      <c r="F26" s="35">
        <v>23.01</v>
      </c>
      <c r="G26" s="35">
        <v>142.35</v>
      </c>
      <c r="H26" s="35">
        <v>21</v>
      </c>
      <c r="I26" s="113"/>
    </row>
    <row r="27" spans="1:9" ht="15" customHeight="1" x14ac:dyDescent="0.25">
      <c r="A27" s="90"/>
      <c r="B27" s="104" t="s">
        <v>57</v>
      </c>
      <c r="C27" s="61">
        <v>40</v>
      </c>
      <c r="D27" s="34">
        <v>0.56000000000000005</v>
      </c>
      <c r="E27" s="34">
        <v>2.4300000000000002</v>
      </c>
      <c r="F27" s="34">
        <v>3.5</v>
      </c>
      <c r="G27" s="34">
        <v>37.51</v>
      </c>
      <c r="H27" s="34">
        <v>0.5</v>
      </c>
      <c r="I27" s="97" t="s">
        <v>58</v>
      </c>
    </row>
    <row r="28" spans="1:9" x14ac:dyDescent="0.25">
      <c r="A28" s="90"/>
      <c r="B28" s="104"/>
      <c r="C28" s="61">
        <v>60</v>
      </c>
      <c r="D28" s="34">
        <v>0.84</v>
      </c>
      <c r="E28" s="34">
        <v>3.65</v>
      </c>
      <c r="F28" s="34">
        <v>5.2</v>
      </c>
      <c r="G28" s="34">
        <v>56.3</v>
      </c>
      <c r="H28" s="34">
        <v>0.8</v>
      </c>
      <c r="I28" s="101"/>
    </row>
    <row r="29" spans="1:9" ht="15" customHeight="1" x14ac:dyDescent="0.25">
      <c r="A29" s="90"/>
      <c r="B29" s="96" t="s">
        <v>30</v>
      </c>
      <c r="C29" s="61">
        <v>150</v>
      </c>
      <c r="D29" s="34">
        <v>0.33</v>
      </c>
      <c r="E29" s="34">
        <v>0.01</v>
      </c>
      <c r="F29" s="34">
        <v>20.82</v>
      </c>
      <c r="G29" s="34">
        <v>84.75</v>
      </c>
      <c r="H29" s="34">
        <v>0.3</v>
      </c>
      <c r="I29" s="97" t="s">
        <v>37</v>
      </c>
    </row>
    <row r="30" spans="1:9" x14ac:dyDescent="0.25">
      <c r="A30" s="90"/>
      <c r="B30" s="96"/>
      <c r="C30" s="61">
        <v>180</v>
      </c>
      <c r="D30" s="34">
        <v>0.4</v>
      </c>
      <c r="E30" s="34">
        <v>0.02</v>
      </c>
      <c r="F30" s="34">
        <v>24.99</v>
      </c>
      <c r="G30" s="34">
        <v>102</v>
      </c>
      <c r="H30" s="34">
        <v>0.36</v>
      </c>
      <c r="I30" s="106"/>
    </row>
    <row r="31" spans="1:9" x14ac:dyDescent="0.25">
      <c r="A31" s="90"/>
      <c r="B31" s="104" t="s">
        <v>31</v>
      </c>
      <c r="C31" s="34">
        <v>20</v>
      </c>
      <c r="D31" s="34">
        <v>1.32</v>
      </c>
      <c r="E31" s="34">
        <v>0.2</v>
      </c>
      <c r="F31" s="34">
        <v>6.68</v>
      </c>
      <c r="G31" s="34">
        <v>34.799999999999997</v>
      </c>
      <c r="H31" s="34">
        <v>0</v>
      </c>
      <c r="I31" s="97" t="s">
        <v>23</v>
      </c>
    </row>
    <row r="32" spans="1:9" x14ac:dyDescent="0.25">
      <c r="A32" s="90"/>
      <c r="B32" s="128"/>
      <c r="C32" s="34">
        <v>20</v>
      </c>
      <c r="D32" s="34">
        <v>1.32</v>
      </c>
      <c r="E32" s="34">
        <v>0.2</v>
      </c>
      <c r="F32" s="34">
        <v>6.68</v>
      </c>
      <c r="G32" s="34">
        <v>34.799999999999997</v>
      </c>
      <c r="H32" s="34">
        <v>0</v>
      </c>
      <c r="I32" s="106"/>
    </row>
    <row r="33" spans="1:9" x14ac:dyDescent="0.25">
      <c r="A33" s="90"/>
      <c r="B33" s="104" t="s">
        <v>32</v>
      </c>
      <c r="C33" s="34">
        <v>20</v>
      </c>
      <c r="D33" s="34">
        <v>1.58</v>
      </c>
      <c r="E33" s="34">
        <v>0.2</v>
      </c>
      <c r="F33" s="34">
        <v>9.66</v>
      </c>
      <c r="G33" s="34">
        <v>47.2</v>
      </c>
      <c r="H33" s="34">
        <v>0</v>
      </c>
      <c r="I33" s="97" t="s">
        <v>23</v>
      </c>
    </row>
    <row r="34" spans="1:9" x14ac:dyDescent="0.25">
      <c r="A34" s="90"/>
      <c r="B34" s="104"/>
      <c r="C34" s="34">
        <v>30</v>
      </c>
      <c r="D34" s="34">
        <v>2.37</v>
      </c>
      <c r="E34" s="34">
        <v>0.3</v>
      </c>
      <c r="F34" s="34">
        <v>14.49</v>
      </c>
      <c r="G34" s="34">
        <v>70.8</v>
      </c>
      <c r="H34" s="34">
        <v>0</v>
      </c>
      <c r="I34" s="106"/>
    </row>
    <row r="35" spans="1:9" x14ac:dyDescent="0.25">
      <c r="A35" s="90"/>
      <c r="B35" s="92" t="s">
        <v>22</v>
      </c>
      <c r="C35" s="10">
        <f>C21+C23+C25+C27+C29+C31+C33</f>
        <v>610</v>
      </c>
      <c r="D35" s="10">
        <f t="shared" ref="D35:H35" si="4">D21+D23+D25+D27+D29+D31+D33</f>
        <v>15.959999999999999</v>
      </c>
      <c r="E35" s="10">
        <f t="shared" si="4"/>
        <v>12.979999999999999</v>
      </c>
      <c r="F35" s="10">
        <f t="shared" si="4"/>
        <v>77.03</v>
      </c>
      <c r="G35" s="10">
        <f t="shared" si="4"/>
        <v>489.94</v>
      </c>
      <c r="H35" s="10">
        <f t="shared" si="4"/>
        <v>26.750000000000004</v>
      </c>
      <c r="I35" s="97"/>
    </row>
    <row r="36" spans="1:9" ht="15.75" thickBot="1" x14ac:dyDescent="0.3">
      <c r="A36" s="91"/>
      <c r="B36" s="105"/>
      <c r="C36" s="2">
        <f>C22+C24+C26+C28+C30+C32+C34</f>
        <v>720</v>
      </c>
      <c r="D36" s="2">
        <f t="shared" ref="D36:H36" si="5">D22+D24+D26+D28+D30+D32+D34</f>
        <v>20.58</v>
      </c>
      <c r="E36" s="2">
        <f t="shared" si="5"/>
        <v>16.39</v>
      </c>
      <c r="F36" s="2">
        <f t="shared" si="5"/>
        <v>94.689999999999984</v>
      </c>
      <c r="G36" s="2">
        <f t="shared" si="5"/>
        <v>610.04999999999995</v>
      </c>
      <c r="H36" s="2">
        <f t="shared" si="5"/>
        <v>32.25</v>
      </c>
      <c r="I36" s="109"/>
    </row>
    <row r="37" spans="1:9" ht="15" customHeight="1" x14ac:dyDescent="0.25">
      <c r="A37" s="102" t="s">
        <v>33</v>
      </c>
      <c r="B37" s="115" t="s">
        <v>117</v>
      </c>
      <c r="C37" s="55">
        <v>50</v>
      </c>
      <c r="D37" s="55">
        <v>3.08</v>
      </c>
      <c r="E37" s="55">
        <v>1.6</v>
      </c>
      <c r="F37" s="55">
        <v>27.6</v>
      </c>
      <c r="G37" s="55">
        <v>137.5</v>
      </c>
      <c r="H37" s="55">
        <v>0.04</v>
      </c>
      <c r="I37" s="119" t="s">
        <v>118</v>
      </c>
    </row>
    <row r="38" spans="1:9" x14ac:dyDescent="0.25">
      <c r="A38" s="90"/>
      <c r="B38" s="116"/>
      <c r="C38" s="55">
        <v>100</v>
      </c>
      <c r="D38" s="55">
        <v>6.16</v>
      </c>
      <c r="E38" s="55">
        <v>3.2</v>
      </c>
      <c r="F38" s="55">
        <v>55.2</v>
      </c>
      <c r="G38" s="55">
        <v>275</v>
      </c>
      <c r="H38" s="55">
        <v>0.08</v>
      </c>
      <c r="I38" s="120"/>
    </row>
    <row r="39" spans="1:9" ht="15" customHeight="1" x14ac:dyDescent="0.25">
      <c r="A39" s="90"/>
      <c r="B39" s="96" t="s">
        <v>74</v>
      </c>
      <c r="C39" s="34">
        <v>150</v>
      </c>
      <c r="D39" s="34">
        <v>3.15</v>
      </c>
      <c r="E39" s="34">
        <v>2.72</v>
      </c>
      <c r="F39" s="34">
        <v>12.96</v>
      </c>
      <c r="G39" s="34">
        <v>89</v>
      </c>
      <c r="H39" s="34">
        <v>1.2</v>
      </c>
      <c r="I39" s="97" t="s">
        <v>75</v>
      </c>
    </row>
    <row r="40" spans="1:9" x14ac:dyDescent="0.25">
      <c r="A40" s="90"/>
      <c r="B40" s="96"/>
      <c r="C40" s="34">
        <v>180</v>
      </c>
      <c r="D40" s="34">
        <v>3.67</v>
      </c>
      <c r="E40" s="34">
        <v>3.19</v>
      </c>
      <c r="F40" s="34">
        <v>15.82</v>
      </c>
      <c r="G40" s="34">
        <v>107</v>
      </c>
      <c r="H40" s="34">
        <v>1.43</v>
      </c>
      <c r="I40" s="97"/>
    </row>
    <row r="41" spans="1:9" ht="15" customHeight="1" x14ac:dyDescent="0.25">
      <c r="A41" s="90"/>
      <c r="B41" s="104" t="s">
        <v>76</v>
      </c>
      <c r="C41" s="34">
        <v>100</v>
      </c>
      <c r="D41" s="34">
        <v>1.5</v>
      </c>
      <c r="E41" s="34">
        <v>0.5</v>
      </c>
      <c r="F41" s="34">
        <v>21</v>
      </c>
      <c r="G41" s="34">
        <v>95</v>
      </c>
      <c r="H41" s="34">
        <v>10</v>
      </c>
      <c r="I41" s="97" t="s">
        <v>52</v>
      </c>
    </row>
    <row r="42" spans="1:9" x14ac:dyDescent="0.25">
      <c r="A42" s="90"/>
      <c r="B42" s="104"/>
      <c r="C42" s="34">
        <v>100</v>
      </c>
      <c r="D42" s="34">
        <v>1.5</v>
      </c>
      <c r="E42" s="34">
        <v>0.5</v>
      </c>
      <c r="F42" s="34">
        <v>21</v>
      </c>
      <c r="G42" s="34">
        <v>95</v>
      </c>
      <c r="H42" s="34">
        <v>10</v>
      </c>
      <c r="I42" s="97"/>
    </row>
    <row r="43" spans="1:9" x14ac:dyDescent="0.25">
      <c r="A43" s="90"/>
      <c r="B43" s="92" t="s">
        <v>22</v>
      </c>
      <c r="C43" s="10">
        <f>C37+C39+C41</f>
        <v>300</v>
      </c>
      <c r="D43" s="10">
        <f t="shared" ref="D43:H43" si="6">D37+D39+D41</f>
        <v>7.73</v>
      </c>
      <c r="E43" s="10">
        <f t="shared" si="6"/>
        <v>4.82</v>
      </c>
      <c r="F43" s="10">
        <f t="shared" si="6"/>
        <v>61.56</v>
      </c>
      <c r="G43" s="10">
        <f t="shared" si="6"/>
        <v>321.5</v>
      </c>
      <c r="H43" s="10">
        <f t="shared" si="6"/>
        <v>11.24</v>
      </c>
      <c r="I43" s="117"/>
    </row>
    <row r="44" spans="1:9" x14ac:dyDescent="0.25">
      <c r="A44" s="90"/>
      <c r="B44" s="92"/>
      <c r="C44" s="10">
        <f>C38+C40+C42</f>
        <v>380</v>
      </c>
      <c r="D44" s="10">
        <f t="shared" ref="D44:H44" si="7">D38+D40+D42</f>
        <v>11.33</v>
      </c>
      <c r="E44" s="10">
        <f t="shared" si="7"/>
        <v>6.8900000000000006</v>
      </c>
      <c r="F44" s="10">
        <f t="shared" si="7"/>
        <v>92.02000000000001</v>
      </c>
      <c r="G44" s="10">
        <f t="shared" si="7"/>
        <v>477</v>
      </c>
      <c r="H44" s="10">
        <f t="shared" si="7"/>
        <v>11.51</v>
      </c>
      <c r="I44" s="117"/>
    </row>
    <row r="45" spans="1:9" x14ac:dyDescent="0.25">
      <c r="A45" s="90"/>
      <c r="B45" s="92" t="s">
        <v>36</v>
      </c>
      <c r="C45" s="10">
        <f t="shared" ref="C45:H46" si="8">C13+C19+C35+C43</f>
        <v>1480</v>
      </c>
      <c r="D45" s="10">
        <f t="shared" si="8"/>
        <v>36.6</v>
      </c>
      <c r="E45" s="10">
        <f t="shared" si="8"/>
        <v>33.75</v>
      </c>
      <c r="F45" s="10">
        <f t="shared" si="8"/>
        <v>219.55</v>
      </c>
      <c r="G45" s="10">
        <f t="shared" si="8"/>
        <v>1243.54</v>
      </c>
      <c r="H45" s="10">
        <f t="shared" si="8"/>
        <v>43.080000000000005</v>
      </c>
      <c r="I45" s="106"/>
    </row>
    <row r="46" spans="1:9" ht="15.75" thickBot="1" x14ac:dyDescent="0.3">
      <c r="A46" s="91"/>
      <c r="B46" s="105"/>
      <c r="C46" s="2">
        <f t="shared" si="8"/>
        <v>1730</v>
      </c>
      <c r="D46" s="2">
        <f t="shared" si="8"/>
        <v>44.989999999999995</v>
      </c>
      <c r="E46" s="2">
        <f t="shared" si="8"/>
        <v>39.24</v>
      </c>
      <c r="F46" s="2">
        <f t="shared" si="8"/>
        <v>273.66999999999996</v>
      </c>
      <c r="G46" s="2">
        <f t="shared" si="8"/>
        <v>1543.9499999999998</v>
      </c>
      <c r="H46" s="2">
        <f t="shared" si="8"/>
        <v>48.919999999999995</v>
      </c>
      <c r="I46" s="118"/>
    </row>
  </sheetData>
  <mergeCells count="52">
    <mergeCell ref="I19:I20"/>
    <mergeCell ref="I25:I26"/>
    <mergeCell ref="A15:A20"/>
    <mergeCell ref="B15:B16"/>
    <mergeCell ref="I15:I16"/>
    <mergeCell ref="A37:A46"/>
    <mergeCell ref="A21:A36"/>
    <mergeCell ref="I33:I34"/>
    <mergeCell ref="B41:B42"/>
    <mergeCell ref="I41:I42"/>
    <mergeCell ref="B21:B22"/>
    <mergeCell ref="I21:I22"/>
    <mergeCell ref="B33:B34"/>
    <mergeCell ref="B23:B24"/>
    <mergeCell ref="I23:I24"/>
    <mergeCell ref="B27:B28"/>
    <mergeCell ref="B25:B26"/>
    <mergeCell ref="I27:I28"/>
    <mergeCell ref="B31:B32"/>
    <mergeCell ref="I31:I32"/>
    <mergeCell ref="B11:B12"/>
    <mergeCell ref="I11:I12"/>
    <mergeCell ref="B37:B38"/>
    <mergeCell ref="I37:I38"/>
    <mergeCell ref="B43:B44"/>
    <mergeCell ref="I43:I46"/>
    <mergeCell ref="B45:B46"/>
    <mergeCell ref="B39:B40"/>
    <mergeCell ref="I39:I40"/>
    <mergeCell ref="B35:B36"/>
    <mergeCell ref="I35:I36"/>
    <mergeCell ref="B29:B30"/>
    <mergeCell ref="I29:I30"/>
    <mergeCell ref="B17:B18"/>
    <mergeCell ref="I17:I18"/>
    <mergeCell ref="B19:B20"/>
    <mergeCell ref="B7:B8"/>
    <mergeCell ref="I7:I8"/>
    <mergeCell ref="A8:A14"/>
    <mergeCell ref="B9:B10"/>
    <mergeCell ref="I4:I6"/>
    <mergeCell ref="D5:D6"/>
    <mergeCell ref="E5:E6"/>
    <mergeCell ref="F5:F6"/>
    <mergeCell ref="A4:A6"/>
    <mergeCell ref="B4:B6"/>
    <mergeCell ref="D4:F4"/>
    <mergeCell ref="G4:G6"/>
    <mergeCell ref="H4:H6"/>
    <mergeCell ref="I9:I10"/>
    <mergeCell ref="B13:B14"/>
    <mergeCell ref="I13:I14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4"/>
  <sheetViews>
    <sheetView view="pageBreakPreview" topLeftCell="A4" zoomScale="60" zoomScaleNormal="100" workbookViewId="0">
      <selection activeCell="B35" sqref="B35:B36"/>
    </sheetView>
  </sheetViews>
  <sheetFormatPr defaultRowHeight="15" x14ac:dyDescent="0.25"/>
  <cols>
    <col min="2" max="2" width="23.5703125" customWidth="1"/>
    <col min="3" max="3" width="12.85546875" bestFit="1" customWidth="1"/>
    <col min="6" max="6" width="12" customWidth="1"/>
    <col min="7" max="7" width="15.7109375" customWidth="1"/>
    <col min="9" max="9" width="11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47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48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85"/>
      <c r="B6" s="88"/>
      <c r="C6" s="66" t="s">
        <v>7</v>
      </c>
      <c r="D6" s="88"/>
      <c r="E6" s="88"/>
      <c r="F6" s="88"/>
      <c r="G6" s="79"/>
      <c r="H6" s="79"/>
      <c r="I6" s="82"/>
    </row>
    <row r="7" spans="1:9" ht="15" customHeight="1" x14ac:dyDescent="0.25">
      <c r="A7" s="3" t="s">
        <v>77</v>
      </c>
      <c r="B7" s="150" t="s">
        <v>69</v>
      </c>
      <c r="C7" s="67">
        <v>200</v>
      </c>
      <c r="D7" s="12">
        <v>5.79</v>
      </c>
      <c r="E7" s="12">
        <v>5.47</v>
      </c>
      <c r="F7" s="12">
        <v>18.57</v>
      </c>
      <c r="G7" s="12">
        <v>146.80000000000001</v>
      </c>
      <c r="H7" s="12">
        <v>0.91</v>
      </c>
      <c r="I7" s="119" t="s">
        <v>14</v>
      </c>
    </row>
    <row r="8" spans="1:9" x14ac:dyDescent="0.25">
      <c r="A8" s="89" t="s">
        <v>13</v>
      </c>
      <c r="B8" s="151"/>
      <c r="C8" s="61">
        <v>200</v>
      </c>
      <c r="D8" s="34">
        <v>5.79</v>
      </c>
      <c r="E8" s="34">
        <v>5.47</v>
      </c>
      <c r="F8" s="34">
        <v>18.57</v>
      </c>
      <c r="G8" s="34">
        <v>146.80000000000001</v>
      </c>
      <c r="H8" s="34">
        <v>0.91</v>
      </c>
      <c r="I8" s="114"/>
    </row>
    <row r="9" spans="1:9" ht="15" customHeight="1" x14ac:dyDescent="0.25">
      <c r="A9" s="90"/>
      <c r="B9" s="96" t="s">
        <v>53</v>
      </c>
      <c r="C9" s="61">
        <v>45</v>
      </c>
      <c r="D9" s="34">
        <v>5.04</v>
      </c>
      <c r="E9" s="34">
        <v>6.59</v>
      </c>
      <c r="F9" s="34">
        <v>14.56</v>
      </c>
      <c r="G9" s="34">
        <v>138</v>
      </c>
      <c r="H9" s="34">
        <v>7.0000000000000007E-2</v>
      </c>
      <c r="I9" s="97" t="s">
        <v>54</v>
      </c>
    </row>
    <row r="10" spans="1:9" x14ac:dyDescent="0.25">
      <c r="A10" s="90"/>
      <c r="B10" s="96"/>
      <c r="C10" s="61">
        <v>60</v>
      </c>
      <c r="D10" s="34">
        <v>7.15</v>
      </c>
      <c r="E10" s="34">
        <v>8.02</v>
      </c>
      <c r="F10" s="34">
        <v>19.39</v>
      </c>
      <c r="G10" s="34">
        <v>178</v>
      </c>
      <c r="H10" s="34">
        <v>0.11</v>
      </c>
      <c r="I10" s="101"/>
    </row>
    <row r="11" spans="1:9" x14ac:dyDescent="0.25">
      <c r="A11" s="90"/>
      <c r="B11" s="121" t="s">
        <v>15</v>
      </c>
      <c r="C11" s="61">
        <v>150</v>
      </c>
      <c r="D11" s="34">
        <v>7.0000000000000007E-2</v>
      </c>
      <c r="E11" s="34">
        <v>0.01</v>
      </c>
      <c r="F11" s="34">
        <v>7.1</v>
      </c>
      <c r="G11" s="34">
        <v>29</v>
      </c>
      <c r="H11" s="34">
        <v>1.42</v>
      </c>
      <c r="I11" s="97" t="s">
        <v>16</v>
      </c>
    </row>
    <row r="12" spans="1:9" x14ac:dyDescent="0.25">
      <c r="A12" s="90"/>
      <c r="B12" s="121"/>
      <c r="C12" s="61">
        <v>180</v>
      </c>
      <c r="D12" s="34">
        <v>0.12</v>
      </c>
      <c r="E12" s="34">
        <v>0.02</v>
      </c>
      <c r="F12" s="34">
        <v>10.199999999999999</v>
      </c>
      <c r="G12" s="34">
        <v>41</v>
      </c>
      <c r="H12" s="34">
        <v>2.83</v>
      </c>
      <c r="I12" s="97"/>
    </row>
    <row r="13" spans="1:9" x14ac:dyDescent="0.25">
      <c r="A13" s="90"/>
      <c r="B13" s="92" t="s">
        <v>22</v>
      </c>
      <c r="C13" s="68">
        <f>C7+C9+C11</f>
        <v>395</v>
      </c>
      <c r="D13" s="10">
        <f t="shared" ref="D13:H13" si="0">D7+D9+D11</f>
        <v>10.9</v>
      </c>
      <c r="E13" s="10">
        <f t="shared" si="0"/>
        <v>12.069999999999999</v>
      </c>
      <c r="F13" s="10">
        <f t="shared" si="0"/>
        <v>40.230000000000004</v>
      </c>
      <c r="G13" s="10">
        <f t="shared" si="0"/>
        <v>313.8</v>
      </c>
      <c r="H13" s="10">
        <f t="shared" si="0"/>
        <v>2.4</v>
      </c>
      <c r="I13" s="94"/>
    </row>
    <row r="14" spans="1:9" ht="15.75" thickBot="1" x14ac:dyDescent="0.3">
      <c r="A14" s="91"/>
      <c r="B14" s="93"/>
      <c r="C14" s="63">
        <f>C8+C10+C12</f>
        <v>440</v>
      </c>
      <c r="D14" s="2">
        <f t="shared" ref="D14:H14" si="1">D8+D10+D12</f>
        <v>13.06</v>
      </c>
      <c r="E14" s="2">
        <f t="shared" si="1"/>
        <v>13.509999999999998</v>
      </c>
      <c r="F14" s="2">
        <f t="shared" si="1"/>
        <v>48.16</v>
      </c>
      <c r="G14" s="2">
        <f t="shared" si="1"/>
        <v>365.8</v>
      </c>
      <c r="H14" s="2">
        <f t="shared" si="1"/>
        <v>3.85</v>
      </c>
      <c r="I14" s="95"/>
    </row>
    <row r="15" spans="1:9" x14ac:dyDescent="0.25">
      <c r="A15" s="102" t="s">
        <v>19</v>
      </c>
      <c r="B15" s="104" t="s">
        <v>68</v>
      </c>
      <c r="C15" s="61">
        <v>100</v>
      </c>
      <c r="D15" s="34">
        <v>0.4</v>
      </c>
      <c r="E15" s="34">
        <v>0.4</v>
      </c>
      <c r="F15" s="34">
        <v>9.8000000000000007</v>
      </c>
      <c r="G15" s="34">
        <v>44</v>
      </c>
      <c r="H15" s="32">
        <v>10</v>
      </c>
      <c r="I15" s="140" t="s">
        <v>52</v>
      </c>
    </row>
    <row r="16" spans="1:9" x14ac:dyDescent="0.25">
      <c r="A16" s="90"/>
      <c r="B16" s="104"/>
      <c r="C16" s="61">
        <v>100</v>
      </c>
      <c r="D16" s="34">
        <v>0.4</v>
      </c>
      <c r="E16" s="34">
        <v>0.4</v>
      </c>
      <c r="F16" s="34">
        <v>9.8000000000000007</v>
      </c>
      <c r="G16" s="34">
        <v>44</v>
      </c>
      <c r="H16" s="32">
        <v>10</v>
      </c>
      <c r="I16" s="140"/>
    </row>
    <row r="17" spans="1:9" x14ac:dyDescent="0.25">
      <c r="A17" s="90"/>
      <c r="B17" s="92" t="s">
        <v>22</v>
      </c>
      <c r="C17" s="68">
        <f>C15</f>
        <v>100</v>
      </c>
      <c r="D17" s="10">
        <f t="shared" ref="D17:H17" si="2">D15</f>
        <v>0.4</v>
      </c>
      <c r="E17" s="10">
        <f t="shared" si="2"/>
        <v>0.4</v>
      </c>
      <c r="F17" s="10">
        <f t="shared" si="2"/>
        <v>9.8000000000000007</v>
      </c>
      <c r="G17" s="10">
        <f t="shared" si="2"/>
        <v>44</v>
      </c>
      <c r="H17" s="10">
        <f t="shared" si="2"/>
        <v>10</v>
      </c>
      <c r="I17" s="94"/>
    </row>
    <row r="18" spans="1:9" ht="15.75" thickBot="1" x14ac:dyDescent="0.3">
      <c r="A18" s="91"/>
      <c r="B18" s="105"/>
      <c r="C18" s="63">
        <f>C16</f>
        <v>100</v>
      </c>
      <c r="D18" s="2">
        <f t="shared" ref="D18:H18" si="3">D16</f>
        <v>0.4</v>
      </c>
      <c r="E18" s="2">
        <f t="shared" si="3"/>
        <v>0.4</v>
      </c>
      <c r="F18" s="2">
        <f t="shared" si="3"/>
        <v>9.8000000000000007</v>
      </c>
      <c r="G18" s="2">
        <f t="shared" si="3"/>
        <v>44</v>
      </c>
      <c r="H18" s="2">
        <f t="shared" si="3"/>
        <v>10</v>
      </c>
      <c r="I18" s="95"/>
    </row>
    <row r="19" spans="1:9" ht="17.25" customHeight="1" x14ac:dyDescent="0.25">
      <c r="A19" s="102" t="s">
        <v>24</v>
      </c>
      <c r="B19" s="152" t="s">
        <v>96</v>
      </c>
      <c r="C19" s="61">
        <v>200</v>
      </c>
      <c r="D19" s="34">
        <v>4.49</v>
      </c>
      <c r="E19" s="34">
        <v>2.42</v>
      </c>
      <c r="F19" s="34">
        <v>12.53</v>
      </c>
      <c r="G19" s="34">
        <v>89.8</v>
      </c>
      <c r="H19" s="34">
        <v>8.9499999999999993</v>
      </c>
      <c r="I19" s="113" t="s">
        <v>97</v>
      </c>
    </row>
    <row r="20" spans="1:9" ht="33" customHeight="1" x14ac:dyDescent="0.25">
      <c r="A20" s="90"/>
      <c r="B20" s="153"/>
      <c r="C20" s="61">
        <v>200</v>
      </c>
      <c r="D20" s="34">
        <v>4.49</v>
      </c>
      <c r="E20" s="34">
        <v>2.42</v>
      </c>
      <c r="F20" s="34">
        <v>12.53</v>
      </c>
      <c r="G20" s="34">
        <v>89.8</v>
      </c>
      <c r="H20" s="34">
        <v>8.9499999999999993</v>
      </c>
      <c r="I20" s="120"/>
    </row>
    <row r="21" spans="1:9" ht="23.25" customHeight="1" x14ac:dyDescent="0.25">
      <c r="A21" s="90"/>
      <c r="B21" s="129" t="s">
        <v>123</v>
      </c>
      <c r="C21" s="61">
        <v>120</v>
      </c>
      <c r="D21" s="34">
        <v>15.51</v>
      </c>
      <c r="E21" s="34">
        <v>12.43</v>
      </c>
      <c r="F21" s="34">
        <v>3.29</v>
      </c>
      <c r="G21" s="34">
        <v>187</v>
      </c>
      <c r="H21" s="34">
        <v>0.01</v>
      </c>
      <c r="I21" s="113" t="s">
        <v>124</v>
      </c>
    </row>
    <row r="22" spans="1:9" ht="22.5" customHeight="1" x14ac:dyDescent="0.25">
      <c r="A22" s="90"/>
      <c r="B22" s="108"/>
      <c r="C22" s="61">
        <v>160</v>
      </c>
      <c r="D22" s="34">
        <v>20.68</v>
      </c>
      <c r="E22" s="34">
        <v>16.57</v>
      </c>
      <c r="F22" s="34">
        <v>4.38</v>
      </c>
      <c r="G22" s="34">
        <v>249</v>
      </c>
      <c r="H22" s="34">
        <v>0.01</v>
      </c>
      <c r="I22" s="114"/>
    </row>
    <row r="23" spans="1:9" ht="15" customHeight="1" x14ac:dyDescent="0.25">
      <c r="A23" s="90"/>
      <c r="B23" s="96" t="s">
        <v>92</v>
      </c>
      <c r="C23" s="61">
        <v>120</v>
      </c>
      <c r="D23" s="34">
        <v>2.92</v>
      </c>
      <c r="E23" s="34">
        <v>4.29</v>
      </c>
      <c r="F23" s="34">
        <v>29.34</v>
      </c>
      <c r="G23" s="34">
        <v>167.7</v>
      </c>
      <c r="H23" s="34">
        <v>1.42</v>
      </c>
      <c r="I23" s="97" t="s">
        <v>93</v>
      </c>
    </row>
    <row r="24" spans="1:9" x14ac:dyDescent="0.25">
      <c r="A24" s="90"/>
      <c r="B24" s="96"/>
      <c r="C24" s="61">
        <v>150</v>
      </c>
      <c r="D24" s="34">
        <v>3.65</v>
      </c>
      <c r="E24" s="34">
        <v>5.37</v>
      </c>
      <c r="F24" s="34">
        <v>36.68</v>
      </c>
      <c r="G24" s="34">
        <v>209.7</v>
      </c>
      <c r="H24" s="34">
        <v>1.78</v>
      </c>
      <c r="I24" s="97"/>
    </row>
    <row r="25" spans="1:9" ht="15" customHeight="1" x14ac:dyDescent="0.25">
      <c r="A25" s="90"/>
      <c r="B25" s="129" t="s">
        <v>120</v>
      </c>
      <c r="C25" s="61">
        <v>50</v>
      </c>
      <c r="D25" s="34">
        <v>0.55000000000000004</v>
      </c>
      <c r="E25" s="34">
        <v>0.05</v>
      </c>
      <c r="F25" s="34">
        <v>1.75</v>
      </c>
      <c r="G25" s="34">
        <v>10</v>
      </c>
      <c r="H25" s="34">
        <v>7.5</v>
      </c>
      <c r="I25" s="97" t="s">
        <v>23</v>
      </c>
    </row>
    <row r="26" spans="1:9" x14ac:dyDescent="0.25">
      <c r="A26" s="90"/>
      <c r="B26" s="108"/>
      <c r="C26" s="61">
        <v>50</v>
      </c>
      <c r="D26" s="34">
        <v>0.55000000000000004</v>
      </c>
      <c r="E26" s="34">
        <v>0.05</v>
      </c>
      <c r="F26" s="34">
        <v>1.75</v>
      </c>
      <c r="G26" s="34">
        <v>10</v>
      </c>
      <c r="H26" s="34">
        <v>7.5</v>
      </c>
      <c r="I26" s="97"/>
    </row>
    <row r="27" spans="1:9" ht="15" customHeight="1" x14ac:dyDescent="0.25">
      <c r="A27" s="90"/>
      <c r="B27" s="96" t="s">
        <v>30</v>
      </c>
      <c r="C27" s="61">
        <v>150</v>
      </c>
      <c r="D27" s="34">
        <v>0.33</v>
      </c>
      <c r="E27" s="34">
        <v>0.01</v>
      </c>
      <c r="F27" s="34">
        <v>20.82</v>
      </c>
      <c r="G27" s="34">
        <v>84.75</v>
      </c>
      <c r="H27" s="34">
        <v>0.3</v>
      </c>
      <c r="I27" s="97" t="s">
        <v>37</v>
      </c>
    </row>
    <row r="28" spans="1:9" x14ac:dyDescent="0.25">
      <c r="A28" s="90"/>
      <c r="B28" s="96"/>
      <c r="C28" s="61">
        <v>180</v>
      </c>
      <c r="D28" s="34">
        <v>0.4</v>
      </c>
      <c r="E28" s="34">
        <v>0.02</v>
      </c>
      <c r="F28" s="34">
        <v>24.99</v>
      </c>
      <c r="G28" s="34">
        <v>102</v>
      </c>
      <c r="H28" s="34">
        <v>0.36</v>
      </c>
      <c r="I28" s="106"/>
    </row>
    <row r="29" spans="1:9" x14ac:dyDescent="0.25">
      <c r="A29" s="90"/>
      <c r="B29" s="104" t="s">
        <v>31</v>
      </c>
      <c r="C29" s="61">
        <v>20</v>
      </c>
      <c r="D29" s="34">
        <v>1.32</v>
      </c>
      <c r="E29" s="34">
        <v>0.2</v>
      </c>
      <c r="F29" s="34">
        <v>6.68</v>
      </c>
      <c r="G29" s="34">
        <v>34.799999999999997</v>
      </c>
      <c r="H29" s="34">
        <v>0</v>
      </c>
      <c r="I29" s="97" t="s">
        <v>23</v>
      </c>
    </row>
    <row r="30" spans="1:9" x14ac:dyDescent="0.25">
      <c r="A30" s="90"/>
      <c r="B30" s="128"/>
      <c r="C30" s="61">
        <v>20</v>
      </c>
      <c r="D30" s="34">
        <v>1.32</v>
      </c>
      <c r="E30" s="34">
        <v>0.2</v>
      </c>
      <c r="F30" s="34">
        <v>6.68</v>
      </c>
      <c r="G30" s="34">
        <v>34.799999999999997</v>
      </c>
      <c r="H30" s="34">
        <v>0</v>
      </c>
      <c r="I30" s="106"/>
    </row>
    <row r="31" spans="1:9" x14ac:dyDescent="0.25">
      <c r="A31" s="90"/>
      <c r="B31" s="104" t="s">
        <v>32</v>
      </c>
      <c r="C31" s="61">
        <v>20</v>
      </c>
      <c r="D31" s="34">
        <v>1.58</v>
      </c>
      <c r="E31" s="34">
        <v>0.2</v>
      </c>
      <c r="F31" s="34">
        <v>9.66</v>
      </c>
      <c r="G31" s="34">
        <v>47.2</v>
      </c>
      <c r="H31" s="34">
        <v>0</v>
      </c>
      <c r="I31" s="97" t="s">
        <v>23</v>
      </c>
    </row>
    <row r="32" spans="1:9" x14ac:dyDescent="0.25">
      <c r="A32" s="90"/>
      <c r="B32" s="104"/>
      <c r="C32" s="61">
        <v>30</v>
      </c>
      <c r="D32" s="34">
        <v>2.37</v>
      </c>
      <c r="E32" s="34">
        <v>0.3</v>
      </c>
      <c r="F32" s="34">
        <v>14.49</v>
      </c>
      <c r="G32" s="34">
        <v>70.8</v>
      </c>
      <c r="H32" s="34">
        <v>0</v>
      </c>
      <c r="I32" s="106"/>
    </row>
    <row r="33" spans="1:9" x14ac:dyDescent="0.25">
      <c r="A33" s="90"/>
      <c r="B33" s="92" t="s">
        <v>22</v>
      </c>
      <c r="C33" s="68">
        <f>C19+C21+C23+C25+C27+C29+C31</f>
        <v>680</v>
      </c>
      <c r="D33" s="10">
        <f t="shared" ref="D33:H33" si="4">D19+D21+D23+D25+D27+D29+D31</f>
        <v>26.700000000000003</v>
      </c>
      <c r="E33" s="10">
        <f t="shared" si="4"/>
        <v>19.600000000000001</v>
      </c>
      <c r="F33" s="10">
        <f t="shared" si="4"/>
        <v>84.07</v>
      </c>
      <c r="G33" s="10">
        <f t="shared" si="4"/>
        <v>621.25</v>
      </c>
      <c r="H33" s="10">
        <f t="shared" si="4"/>
        <v>18.18</v>
      </c>
      <c r="I33" s="97"/>
    </row>
    <row r="34" spans="1:9" ht="15.75" thickBot="1" x14ac:dyDescent="0.3">
      <c r="A34" s="91"/>
      <c r="B34" s="105"/>
      <c r="C34" s="63">
        <f>C20+C22+C24+C26+C28+C30+C32</f>
        <v>790</v>
      </c>
      <c r="D34" s="2">
        <f t="shared" ref="D34:H34" si="5">D20+D22+D24+D26+D28+D30+D32</f>
        <v>33.46</v>
      </c>
      <c r="E34" s="2">
        <f t="shared" si="5"/>
        <v>24.930000000000003</v>
      </c>
      <c r="F34" s="2">
        <f t="shared" si="5"/>
        <v>101.49999999999999</v>
      </c>
      <c r="G34" s="2">
        <f t="shared" si="5"/>
        <v>766.09999999999991</v>
      </c>
      <c r="H34" s="2">
        <f t="shared" si="5"/>
        <v>18.599999999999998</v>
      </c>
      <c r="I34" s="109"/>
    </row>
    <row r="35" spans="1:9" ht="15" customHeight="1" x14ac:dyDescent="0.25">
      <c r="A35" s="102" t="s">
        <v>33</v>
      </c>
      <c r="B35" s="123" t="s">
        <v>84</v>
      </c>
      <c r="C35" s="62">
        <v>50</v>
      </c>
      <c r="D35" s="19">
        <v>9.35</v>
      </c>
      <c r="E35" s="19">
        <v>6.34</v>
      </c>
      <c r="F35" s="19">
        <v>5.7</v>
      </c>
      <c r="G35" s="19">
        <v>117</v>
      </c>
      <c r="H35" s="19">
        <v>0.13</v>
      </c>
      <c r="I35" s="100" t="s">
        <v>88</v>
      </c>
    </row>
    <row r="36" spans="1:9" x14ac:dyDescent="0.25">
      <c r="A36" s="90"/>
      <c r="B36" s="121"/>
      <c r="C36" s="61">
        <v>100</v>
      </c>
      <c r="D36" s="20">
        <v>18.690000000000001</v>
      </c>
      <c r="E36" s="20">
        <v>12.67</v>
      </c>
      <c r="F36" s="20">
        <v>11.4</v>
      </c>
      <c r="G36" s="20">
        <v>234</v>
      </c>
      <c r="H36" s="20">
        <v>0.25</v>
      </c>
      <c r="I36" s="106"/>
    </row>
    <row r="37" spans="1:9" ht="15" customHeight="1" x14ac:dyDescent="0.25">
      <c r="A37" s="90"/>
      <c r="B37" s="154" t="s">
        <v>135</v>
      </c>
      <c r="C37" s="61">
        <v>15</v>
      </c>
      <c r="D37" s="55">
        <v>0.39</v>
      </c>
      <c r="E37" s="55">
        <v>2.25</v>
      </c>
      <c r="F37" s="55">
        <v>0.45</v>
      </c>
      <c r="G37" s="55">
        <v>23.7</v>
      </c>
      <c r="H37" s="55">
        <v>0.06</v>
      </c>
      <c r="I37" s="97" t="s">
        <v>23</v>
      </c>
    </row>
    <row r="38" spans="1:9" x14ac:dyDescent="0.25">
      <c r="A38" s="90"/>
      <c r="B38" s="154"/>
      <c r="C38" s="61">
        <v>30</v>
      </c>
      <c r="D38" s="55">
        <v>0.78</v>
      </c>
      <c r="E38" s="55">
        <v>4.5</v>
      </c>
      <c r="F38" s="55">
        <v>0.9</v>
      </c>
      <c r="G38" s="55">
        <v>47.4</v>
      </c>
      <c r="H38" s="55">
        <v>0.12</v>
      </c>
      <c r="I38" s="97"/>
    </row>
    <row r="39" spans="1:9" ht="15" customHeight="1" x14ac:dyDescent="0.25">
      <c r="A39" s="90"/>
      <c r="B39" s="96" t="s">
        <v>50</v>
      </c>
      <c r="C39" s="61">
        <v>150</v>
      </c>
      <c r="D39" s="34">
        <v>2.34</v>
      </c>
      <c r="E39" s="34">
        <v>2</v>
      </c>
      <c r="F39" s="34">
        <v>10.63</v>
      </c>
      <c r="G39" s="34">
        <v>70</v>
      </c>
      <c r="H39" s="34">
        <v>0.98</v>
      </c>
      <c r="I39" s="97" t="s">
        <v>51</v>
      </c>
    </row>
    <row r="40" spans="1:9" x14ac:dyDescent="0.25">
      <c r="A40" s="90"/>
      <c r="B40" s="96"/>
      <c r="C40" s="61">
        <v>180</v>
      </c>
      <c r="D40" s="34">
        <v>2.85</v>
      </c>
      <c r="E40" s="34">
        <v>2.41</v>
      </c>
      <c r="F40" s="34">
        <v>14.36</v>
      </c>
      <c r="G40" s="34">
        <v>91</v>
      </c>
      <c r="H40" s="34">
        <v>1.17</v>
      </c>
      <c r="I40" s="97"/>
    </row>
    <row r="41" spans="1:9" x14ac:dyDescent="0.25">
      <c r="A41" s="90"/>
      <c r="B41" s="92" t="s">
        <v>22</v>
      </c>
      <c r="C41" s="68">
        <f>C35+C37+C39</f>
        <v>215</v>
      </c>
      <c r="D41" s="10">
        <f t="shared" ref="D41:H41" si="6">D35+D37+D39</f>
        <v>12.08</v>
      </c>
      <c r="E41" s="10">
        <f t="shared" si="6"/>
        <v>10.59</v>
      </c>
      <c r="F41" s="10">
        <f t="shared" si="6"/>
        <v>16.78</v>
      </c>
      <c r="G41" s="10">
        <f t="shared" si="6"/>
        <v>210.7</v>
      </c>
      <c r="H41" s="10">
        <f t="shared" si="6"/>
        <v>1.17</v>
      </c>
      <c r="I41" s="117"/>
    </row>
    <row r="42" spans="1:9" x14ac:dyDescent="0.25">
      <c r="A42" s="90"/>
      <c r="B42" s="92"/>
      <c r="C42" s="68">
        <f>C36+C38+C40</f>
        <v>310</v>
      </c>
      <c r="D42" s="10">
        <f t="shared" ref="D42:H42" si="7">D36+D38+D40</f>
        <v>22.320000000000004</v>
      </c>
      <c r="E42" s="10">
        <f t="shared" si="7"/>
        <v>19.580000000000002</v>
      </c>
      <c r="F42" s="10">
        <f t="shared" si="7"/>
        <v>26.66</v>
      </c>
      <c r="G42" s="10">
        <f>G36+G38+G40</f>
        <v>372.4</v>
      </c>
      <c r="H42" s="10">
        <f t="shared" si="7"/>
        <v>1.54</v>
      </c>
      <c r="I42" s="117"/>
    </row>
    <row r="43" spans="1:9" x14ac:dyDescent="0.25">
      <c r="A43" s="90"/>
      <c r="B43" s="92" t="s">
        <v>36</v>
      </c>
      <c r="C43" s="10">
        <f t="shared" ref="C43:H44" si="8">C13+C17+C33+C41</f>
        <v>1390</v>
      </c>
      <c r="D43" s="10">
        <f t="shared" si="8"/>
        <v>50.08</v>
      </c>
      <c r="E43" s="10">
        <f t="shared" si="8"/>
        <v>42.66</v>
      </c>
      <c r="F43" s="10">
        <f t="shared" si="8"/>
        <v>150.88</v>
      </c>
      <c r="G43" s="10">
        <f t="shared" si="8"/>
        <v>1189.75</v>
      </c>
      <c r="H43" s="10">
        <f t="shared" si="8"/>
        <v>31.75</v>
      </c>
      <c r="I43" s="106"/>
    </row>
    <row r="44" spans="1:9" ht="15.75" thickBot="1" x14ac:dyDescent="0.3">
      <c r="A44" s="91"/>
      <c r="B44" s="105"/>
      <c r="C44" s="2">
        <f t="shared" si="8"/>
        <v>1640</v>
      </c>
      <c r="D44" s="2">
        <f t="shared" si="8"/>
        <v>69.240000000000009</v>
      </c>
      <c r="E44" s="2">
        <f t="shared" si="8"/>
        <v>58.42</v>
      </c>
      <c r="F44" s="2">
        <f t="shared" si="8"/>
        <v>186.11999999999998</v>
      </c>
      <c r="G44" s="2">
        <f t="shared" si="8"/>
        <v>1548.2999999999997</v>
      </c>
      <c r="H44" s="2">
        <f t="shared" si="8"/>
        <v>33.989999999999995</v>
      </c>
      <c r="I44" s="118"/>
    </row>
  </sheetData>
  <mergeCells count="50">
    <mergeCell ref="I41:I44"/>
    <mergeCell ref="B43:B44"/>
    <mergeCell ref="B31:B32"/>
    <mergeCell ref="I31:I32"/>
    <mergeCell ref="A19:A34"/>
    <mergeCell ref="B37:B38"/>
    <mergeCell ref="I37:I38"/>
    <mergeCell ref="I27:I28"/>
    <mergeCell ref="B33:B34"/>
    <mergeCell ref="I33:I34"/>
    <mergeCell ref="I35:I36"/>
    <mergeCell ref="B29:B30"/>
    <mergeCell ref="I29:I30"/>
    <mergeCell ref="B39:B40"/>
    <mergeCell ref="B25:B26"/>
    <mergeCell ref="I25:I26"/>
    <mergeCell ref="H4:H6"/>
    <mergeCell ref="B11:B12"/>
    <mergeCell ref="I9:I10"/>
    <mergeCell ref="I7:I8"/>
    <mergeCell ref="I13:I14"/>
    <mergeCell ref="I11:I12"/>
    <mergeCell ref="I4:I6"/>
    <mergeCell ref="I39:I40"/>
    <mergeCell ref="A15:A18"/>
    <mergeCell ref="B15:B16"/>
    <mergeCell ref="I15:I16"/>
    <mergeCell ref="A35:A44"/>
    <mergeCell ref="B17:B18"/>
    <mergeCell ref="B35:B36"/>
    <mergeCell ref="B41:B42"/>
    <mergeCell ref="B27:B28"/>
    <mergeCell ref="I17:I18"/>
    <mergeCell ref="B19:B20"/>
    <mergeCell ref="I19:I20"/>
    <mergeCell ref="B21:B22"/>
    <mergeCell ref="I21:I22"/>
    <mergeCell ref="B23:B24"/>
    <mergeCell ref="I23:I24"/>
    <mergeCell ref="A4:A6"/>
    <mergeCell ref="B4:B6"/>
    <mergeCell ref="D4:F4"/>
    <mergeCell ref="G4:G6"/>
    <mergeCell ref="A8:A14"/>
    <mergeCell ref="B9:B10"/>
    <mergeCell ref="B13:B14"/>
    <mergeCell ref="B7:B8"/>
    <mergeCell ref="D5:D6"/>
    <mergeCell ref="E5:E6"/>
    <mergeCell ref="F5:F6"/>
  </mergeCells>
  <printOptions horizontalCentered="1"/>
  <pageMargins left="0.19685039370078741" right="0.19685039370078741" top="0.19685039370078741" bottom="0.19685039370078741" header="0" footer="0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2"/>
  <sheetViews>
    <sheetView tabSelected="1" view="pageBreakPreview" topLeftCell="A7" zoomScale="60" zoomScaleNormal="100" workbookViewId="0">
      <selection activeCell="O35" sqref="O35"/>
    </sheetView>
  </sheetViews>
  <sheetFormatPr defaultRowHeight="15" x14ac:dyDescent="0.25"/>
  <cols>
    <col min="2" max="2" width="24.7109375" customWidth="1"/>
    <col min="6" max="6" width="12.5703125" customWidth="1"/>
    <col min="7" max="7" width="15.28515625" customWidth="1"/>
    <col min="9" max="9" width="11.140625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22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23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132"/>
      <c r="B6" s="133"/>
      <c r="C6" s="24" t="s">
        <v>7</v>
      </c>
      <c r="D6" s="133"/>
      <c r="E6" s="133"/>
      <c r="F6" s="133"/>
      <c r="G6" s="130"/>
      <c r="H6" s="130"/>
      <c r="I6" s="131"/>
    </row>
    <row r="7" spans="1:9" ht="24.95" customHeight="1" x14ac:dyDescent="0.25">
      <c r="A7" s="25" t="s">
        <v>102</v>
      </c>
      <c r="B7" s="125" t="s">
        <v>131</v>
      </c>
      <c r="C7" s="62">
        <v>150</v>
      </c>
      <c r="D7" s="62">
        <v>4.3</v>
      </c>
      <c r="E7" s="62">
        <v>3.9</v>
      </c>
      <c r="F7" s="36">
        <v>14.1</v>
      </c>
      <c r="G7" s="36">
        <v>109</v>
      </c>
      <c r="H7" s="36">
        <v>0.7</v>
      </c>
      <c r="I7" s="100" t="s">
        <v>41</v>
      </c>
    </row>
    <row r="8" spans="1:9" ht="24.95" customHeight="1" x14ac:dyDescent="0.25">
      <c r="A8" s="89" t="s">
        <v>13</v>
      </c>
      <c r="B8" s="126"/>
      <c r="C8" s="61">
        <v>150</v>
      </c>
      <c r="D8" s="61">
        <v>4.3</v>
      </c>
      <c r="E8" s="61">
        <v>3.9</v>
      </c>
      <c r="F8" s="37">
        <v>14.1</v>
      </c>
      <c r="G8" s="37">
        <v>109</v>
      </c>
      <c r="H8" s="37">
        <v>0.7</v>
      </c>
      <c r="I8" s="97"/>
    </row>
    <row r="9" spans="1:9" ht="15" customHeight="1" x14ac:dyDescent="0.25">
      <c r="A9" s="90"/>
      <c r="B9" s="160" t="s">
        <v>53</v>
      </c>
      <c r="C9" s="61">
        <v>45</v>
      </c>
      <c r="D9" s="61">
        <v>5.04</v>
      </c>
      <c r="E9" s="61">
        <v>6.59</v>
      </c>
      <c r="F9" s="37">
        <v>14.56</v>
      </c>
      <c r="G9" s="37">
        <v>138</v>
      </c>
      <c r="H9" s="37">
        <v>7.0000000000000007E-2</v>
      </c>
      <c r="I9" s="97" t="s">
        <v>54</v>
      </c>
    </row>
    <row r="10" spans="1:9" x14ac:dyDescent="0.25">
      <c r="A10" s="90"/>
      <c r="B10" s="160"/>
      <c r="C10" s="61">
        <v>45</v>
      </c>
      <c r="D10" s="61">
        <v>5.04</v>
      </c>
      <c r="E10" s="61">
        <v>6.59</v>
      </c>
      <c r="F10" s="37">
        <v>14.56</v>
      </c>
      <c r="G10" s="37">
        <v>138</v>
      </c>
      <c r="H10" s="37">
        <v>7.0000000000000007E-2</v>
      </c>
      <c r="I10" s="97"/>
    </row>
    <row r="11" spans="1:9" ht="15" customHeight="1" x14ac:dyDescent="0.25">
      <c r="A11" s="90"/>
      <c r="B11" s="166" t="s">
        <v>50</v>
      </c>
      <c r="C11" s="61">
        <v>150</v>
      </c>
      <c r="D11" s="61">
        <v>2.34</v>
      </c>
      <c r="E11" s="61">
        <v>2</v>
      </c>
      <c r="F11" s="37">
        <v>10.63</v>
      </c>
      <c r="G11" s="37">
        <v>70</v>
      </c>
      <c r="H11" s="37">
        <v>0.98</v>
      </c>
      <c r="I11" s="97" t="s">
        <v>51</v>
      </c>
    </row>
    <row r="12" spans="1:9" x14ac:dyDescent="0.25">
      <c r="A12" s="90"/>
      <c r="B12" s="166"/>
      <c r="C12" s="61">
        <v>150</v>
      </c>
      <c r="D12" s="61">
        <v>2.34</v>
      </c>
      <c r="E12" s="61">
        <v>2</v>
      </c>
      <c r="F12" s="37">
        <v>10.63</v>
      </c>
      <c r="G12" s="37">
        <v>70</v>
      </c>
      <c r="H12" s="37">
        <v>0.98</v>
      </c>
      <c r="I12" s="101"/>
    </row>
    <row r="13" spans="1:9" x14ac:dyDescent="0.25">
      <c r="A13" s="90"/>
      <c r="B13" s="161" t="s">
        <v>22</v>
      </c>
      <c r="C13" s="68">
        <f t="shared" ref="C13:H14" si="0">C7+C9+C11</f>
        <v>345</v>
      </c>
      <c r="D13" s="68">
        <f>D7+D9+D11</f>
        <v>11.68</v>
      </c>
      <c r="E13" s="68">
        <f t="shared" si="0"/>
        <v>12.49</v>
      </c>
      <c r="F13" s="10">
        <f t="shared" si="0"/>
        <v>39.29</v>
      </c>
      <c r="G13" s="10">
        <f t="shared" si="0"/>
        <v>317</v>
      </c>
      <c r="H13" s="10">
        <f t="shared" si="0"/>
        <v>1.75</v>
      </c>
      <c r="I13" s="94"/>
    </row>
    <row r="14" spans="1:9" ht="15.75" thickBot="1" x14ac:dyDescent="0.3">
      <c r="A14" s="91"/>
      <c r="B14" s="167"/>
      <c r="C14" s="63">
        <f t="shared" si="0"/>
        <v>345</v>
      </c>
      <c r="D14" s="63">
        <f t="shared" si="0"/>
        <v>11.68</v>
      </c>
      <c r="E14" s="63">
        <f t="shared" si="0"/>
        <v>12.49</v>
      </c>
      <c r="F14" s="2">
        <f t="shared" si="0"/>
        <v>39.29</v>
      </c>
      <c r="G14" s="2">
        <f t="shared" si="0"/>
        <v>317</v>
      </c>
      <c r="H14" s="2">
        <f t="shared" si="0"/>
        <v>1.75</v>
      </c>
      <c r="I14" s="95"/>
    </row>
    <row r="15" spans="1:9" ht="15" customHeight="1" x14ac:dyDescent="0.25">
      <c r="A15" s="102" t="s">
        <v>24</v>
      </c>
      <c r="B15" s="163" t="s">
        <v>112</v>
      </c>
      <c r="C15" s="61">
        <v>200</v>
      </c>
      <c r="D15" s="61">
        <v>1.59</v>
      </c>
      <c r="E15" s="61">
        <v>4.0199999999999996</v>
      </c>
      <c r="F15" s="37">
        <v>13.54</v>
      </c>
      <c r="G15" s="37">
        <v>97.6</v>
      </c>
      <c r="H15" s="37">
        <v>6.02</v>
      </c>
      <c r="I15" s="97" t="s">
        <v>113</v>
      </c>
    </row>
    <row r="16" spans="1:9" x14ac:dyDescent="0.25">
      <c r="A16" s="90"/>
      <c r="B16" s="163"/>
      <c r="C16" s="61">
        <v>200</v>
      </c>
      <c r="D16" s="61">
        <v>1.59</v>
      </c>
      <c r="E16" s="61">
        <v>4.0199999999999996</v>
      </c>
      <c r="F16" s="37">
        <v>13.54</v>
      </c>
      <c r="G16" s="37">
        <v>97.6</v>
      </c>
      <c r="H16" s="37">
        <v>6.02</v>
      </c>
      <c r="I16" s="97"/>
    </row>
    <row r="17" spans="1:9" ht="15" customHeight="1" x14ac:dyDescent="0.25">
      <c r="A17" s="90"/>
      <c r="B17" s="164" t="s">
        <v>129</v>
      </c>
      <c r="C17" s="61">
        <v>170</v>
      </c>
      <c r="D17" s="61">
        <v>20.8</v>
      </c>
      <c r="E17" s="61">
        <v>5.33</v>
      </c>
      <c r="F17" s="37">
        <v>18.5</v>
      </c>
      <c r="G17" s="37">
        <v>205</v>
      </c>
      <c r="H17" s="37">
        <v>7.26</v>
      </c>
      <c r="I17" s="97" t="s">
        <v>130</v>
      </c>
    </row>
    <row r="18" spans="1:9" ht="15" customHeight="1" x14ac:dyDescent="0.25">
      <c r="A18" s="90"/>
      <c r="B18" s="164"/>
      <c r="C18" s="61">
        <v>170</v>
      </c>
      <c r="D18" s="61">
        <v>20.8</v>
      </c>
      <c r="E18" s="61">
        <v>5.33</v>
      </c>
      <c r="F18" s="37">
        <v>18.5</v>
      </c>
      <c r="G18" s="37">
        <v>205</v>
      </c>
      <c r="H18" s="37">
        <v>7.26</v>
      </c>
      <c r="I18" s="97"/>
    </row>
    <row r="19" spans="1:9" ht="15" customHeight="1" x14ac:dyDescent="0.25">
      <c r="A19" s="90"/>
      <c r="B19" s="160" t="s">
        <v>57</v>
      </c>
      <c r="C19" s="61">
        <v>40</v>
      </c>
      <c r="D19" s="61">
        <v>0.56000000000000005</v>
      </c>
      <c r="E19" s="61">
        <v>2.4300000000000002</v>
      </c>
      <c r="F19" s="37">
        <v>3.47</v>
      </c>
      <c r="G19" s="37">
        <v>37.5</v>
      </c>
      <c r="H19" s="37">
        <v>0.53</v>
      </c>
      <c r="I19" s="97" t="s">
        <v>58</v>
      </c>
    </row>
    <row r="20" spans="1:9" x14ac:dyDescent="0.25">
      <c r="A20" s="90"/>
      <c r="B20" s="160"/>
      <c r="C20" s="61">
        <v>40</v>
      </c>
      <c r="D20" s="61">
        <v>0.56000000000000005</v>
      </c>
      <c r="E20" s="61">
        <v>2.4300000000000002</v>
      </c>
      <c r="F20" s="37">
        <v>3.47</v>
      </c>
      <c r="G20" s="37">
        <v>37.5</v>
      </c>
      <c r="H20" s="37">
        <v>0.53</v>
      </c>
      <c r="I20" s="97"/>
    </row>
    <row r="21" spans="1:9" x14ac:dyDescent="0.25">
      <c r="A21" s="90"/>
      <c r="B21" s="168" t="s">
        <v>30</v>
      </c>
      <c r="C21" s="61">
        <v>150</v>
      </c>
      <c r="D21" s="61">
        <v>0.33</v>
      </c>
      <c r="E21" s="61">
        <v>0.01</v>
      </c>
      <c r="F21" s="37">
        <v>20.82</v>
      </c>
      <c r="G21" s="37">
        <v>84.75</v>
      </c>
      <c r="H21" s="37">
        <v>0.3</v>
      </c>
      <c r="I21" s="113" t="s">
        <v>37</v>
      </c>
    </row>
    <row r="22" spans="1:9" x14ac:dyDescent="0.25">
      <c r="A22" s="90"/>
      <c r="B22" s="169"/>
      <c r="C22" s="61">
        <v>150</v>
      </c>
      <c r="D22" s="61">
        <v>0.33</v>
      </c>
      <c r="E22" s="61">
        <v>0.01</v>
      </c>
      <c r="F22" s="37">
        <v>20.82</v>
      </c>
      <c r="G22" s="37">
        <v>84.75</v>
      </c>
      <c r="H22" s="37">
        <v>0.3</v>
      </c>
      <c r="I22" s="114"/>
    </row>
    <row r="23" spans="1:9" x14ac:dyDescent="0.25">
      <c r="A23" s="90"/>
      <c r="B23" s="166" t="s">
        <v>31</v>
      </c>
      <c r="C23" s="61">
        <v>20</v>
      </c>
      <c r="D23" s="61">
        <v>1.32</v>
      </c>
      <c r="E23" s="61">
        <v>0.2</v>
      </c>
      <c r="F23" s="37">
        <v>6.68</v>
      </c>
      <c r="G23" s="37">
        <v>34.799999999999997</v>
      </c>
      <c r="H23" s="37">
        <v>0</v>
      </c>
      <c r="I23" s="97" t="s">
        <v>23</v>
      </c>
    </row>
    <row r="24" spans="1:9" x14ac:dyDescent="0.25">
      <c r="A24" s="90"/>
      <c r="B24" s="166"/>
      <c r="C24" s="61">
        <v>20</v>
      </c>
      <c r="D24" s="61">
        <v>1.32</v>
      </c>
      <c r="E24" s="61">
        <v>0.2</v>
      </c>
      <c r="F24" s="37">
        <v>6.68</v>
      </c>
      <c r="G24" s="37">
        <v>34.799999999999997</v>
      </c>
      <c r="H24" s="37">
        <v>0</v>
      </c>
      <c r="I24" s="101"/>
    </row>
    <row r="25" spans="1:9" x14ac:dyDescent="0.25">
      <c r="A25" s="90"/>
      <c r="B25" s="160" t="s">
        <v>32</v>
      </c>
      <c r="C25" s="61">
        <v>20</v>
      </c>
      <c r="D25" s="61">
        <v>1.58</v>
      </c>
      <c r="E25" s="61">
        <v>0.2</v>
      </c>
      <c r="F25" s="37">
        <v>9.66</v>
      </c>
      <c r="G25" s="37">
        <v>47.2</v>
      </c>
      <c r="H25" s="37">
        <v>0</v>
      </c>
      <c r="I25" s="97" t="s">
        <v>23</v>
      </c>
    </row>
    <row r="26" spans="1:9" x14ac:dyDescent="0.25">
      <c r="A26" s="90"/>
      <c r="B26" s="165"/>
      <c r="C26" s="61">
        <v>20</v>
      </c>
      <c r="D26" s="61">
        <v>1.58</v>
      </c>
      <c r="E26" s="61">
        <v>0.2</v>
      </c>
      <c r="F26" s="37">
        <v>9.66</v>
      </c>
      <c r="G26" s="37">
        <v>47.2</v>
      </c>
      <c r="H26" s="37">
        <v>0</v>
      </c>
      <c r="I26" s="106"/>
    </row>
    <row r="27" spans="1:9" ht="15" customHeight="1" x14ac:dyDescent="0.25">
      <c r="A27" s="90"/>
      <c r="B27" s="92" t="s">
        <v>22</v>
      </c>
      <c r="C27" s="10">
        <f t="shared" ref="C27:H28" si="1">C15+C17+C19+C21+C23+C25</f>
        <v>600</v>
      </c>
      <c r="D27" s="10">
        <f t="shared" si="1"/>
        <v>26.18</v>
      </c>
      <c r="E27" s="10">
        <f t="shared" si="1"/>
        <v>12.189999999999998</v>
      </c>
      <c r="F27" s="10">
        <f t="shared" si="1"/>
        <v>72.67</v>
      </c>
      <c r="G27" s="10">
        <f t="shared" si="1"/>
        <v>506.85</v>
      </c>
      <c r="H27" s="10">
        <f t="shared" si="1"/>
        <v>14.11</v>
      </c>
      <c r="I27" s="97"/>
    </row>
    <row r="28" spans="1:9" ht="15.75" thickBot="1" x14ac:dyDescent="0.3">
      <c r="A28" s="91"/>
      <c r="B28" s="105"/>
      <c r="C28" s="2">
        <f t="shared" si="1"/>
        <v>600</v>
      </c>
      <c r="D28" s="2">
        <f t="shared" si="1"/>
        <v>26.18</v>
      </c>
      <c r="E28" s="2">
        <f t="shared" si="1"/>
        <v>12.189999999999998</v>
      </c>
      <c r="F28" s="2">
        <f t="shared" si="1"/>
        <v>72.67</v>
      </c>
      <c r="G28" s="2">
        <f t="shared" si="1"/>
        <v>506.85</v>
      </c>
      <c r="H28" s="2">
        <f t="shared" si="1"/>
        <v>14.11</v>
      </c>
      <c r="I28" s="109"/>
    </row>
    <row r="29" spans="1:9" ht="15" customHeight="1" x14ac:dyDescent="0.25">
      <c r="A29" s="90"/>
      <c r="B29" s="121" t="s">
        <v>105</v>
      </c>
      <c r="C29" s="37">
        <v>120</v>
      </c>
      <c r="D29" s="37">
        <v>2.5</v>
      </c>
      <c r="E29" s="37">
        <v>4.45</v>
      </c>
      <c r="F29" s="37">
        <v>11.5</v>
      </c>
      <c r="G29" s="37">
        <v>96</v>
      </c>
      <c r="H29" s="37">
        <v>20</v>
      </c>
      <c r="I29" s="97" t="s">
        <v>107</v>
      </c>
    </row>
    <row r="30" spans="1:9" x14ac:dyDescent="0.25">
      <c r="A30" s="90"/>
      <c r="B30" s="121"/>
      <c r="C30" s="37">
        <v>120</v>
      </c>
      <c r="D30" s="71">
        <v>2.5</v>
      </c>
      <c r="E30" s="71">
        <v>4.45</v>
      </c>
      <c r="F30" s="71">
        <v>11.5</v>
      </c>
      <c r="G30" s="71">
        <v>96</v>
      </c>
      <c r="H30" s="71">
        <v>20</v>
      </c>
      <c r="I30" s="106"/>
    </row>
    <row r="31" spans="1:9" x14ac:dyDescent="0.25">
      <c r="A31" s="90"/>
      <c r="B31" s="157" t="s">
        <v>137</v>
      </c>
      <c r="C31" s="74">
        <v>20</v>
      </c>
      <c r="D31" s="74">
        <v>2.54</v>
      </c>
      <c r="E31" s="74">
        <v>2.2999999999999998</v>
      </c>
      <c r="F31" s="74">
        <v>0.14000000000000001</v>
      </c>
      <c r="G31" s="74">
        <v>31.5</v>
      </c>
      <c r="H31" s="74">
        <v>0</v>
      </c>
      <c r="I31" s="113" t="s">
        <v>159</v>
      </c>
    </row>
    <row r="32" spans="1:9" x14ac:dyDescent="0.25">
      <c r="A32" s="90"/>
      <c r="B32" s="158"/>
      <c r="C32" s="74">
        <v>20</v>
      </c>
      <c r="D32" s="74">
        <v>2.54</v>
      </c>
      <c r="E32" s="74">
        <v>2.2999999999999998</v>
      </c>
      <c r="F32" s="74">
        <v>0.14000000000000001</v>
      </c>
      <c r="G32" s="74">
        <v>31.5</v>
      </c>
      <c r="H32" s="74">
        <v>0</v>
      </c>
      <c r="I32" s="114"/>
    </row>
    <row r="33" spans="1:9" x14ac:dyDescent="0.25">
      <c r="A33" s="90"/>
      <c r="B33" s="133" t="s">
        <v>120</v>
      </c>
      <c r="C33" s="74">
        <v>40</v>
      </c>
      <c r="D33" s="74">
        <v>0.44</v>
      </c>
      <c r="E33" s="74">
        <v>0.04</v>
      </c>
      <c r="F33" s="74">
        <v>1.4</v>
      </c>
      <c r="G33" s="74">
        <v>8</v>
      </c>
      <c r="H33" s="74">
        <v>6</v>
      </c>
      <c r="I33" s="113" t="s">
        <v>23</v>
      </c>
    </row>
    <row r="34" spans="1:9" x14ac:dyDescent="0.25">
      <c r="A34" s="90"/>
      <c r="B34" s="159"/>
      <c r="C34" s="74">
        <v>40</v>
      </c>
      <c r="D34" s="74">
        <v>0.44</v>
      </c>
      <c r="E34" s="74">
        <v>0.04</v>
      </c>
      <c r="F34" s="74">
        <v>1.4</v>
      </c>
      <c r="G34" s="74">
        <v>8</v>
      </c>
      <c r="H34" s="74">
        <v>6</v>
      </c>
      <c r="I34" s="114"/>
    </row>
    <row r="35" spans="1:9" x14ac:dyDescent="0.25">
      <c r="A35" s="90"/>
      <c r="B35" s="157" t="s">
        <v>32</v>
      </c>
      <c r="C35" s="74">
        <v>20</v>
      </c>
      <c r="D35" s="74">
        <v>1.58</v>
      </c>
      <c r="E35" s="74">
        <v>0.2</v>
      </c>
      <c r="F35" s="74">
        <v>9.66</v>
      </c>
      <c r="G35" s="74">
        <v>47.2</v>
      </c>
      <c r="H35" s="74">
        <v>0</v>
      </c>
      <c r="I35" s="113" t="s">
        <v>23</v>
      </c>
    </row>
    <row r="36" spans="1:9" x14ac:dyDescent="0.25">
      <c r="A36" s="90"/>
      <c r="B36" s="158"/>
      <c r="C36" s="74">
        <v>20</v>
      </c>
      <c r="D36" s="74">
        <v>1.58</v>
      </c>
      <c r="E36" s="74">
        <v>0.2</v>
      </c>
      <c r="F36" s="74">
        <v>9.66</v>
      </c>
      <c r="G36" s="74">
        <v>47.2</v>
      </c>
      <c r="H36" s="74">
        <v>0</v>
      </c>
      <c r="I36" s="114"/>
    </row>
    <row r="37" spans="1:9" x14ac:dyDescent="0.25">
      <c r="A37" s="90"/>
      <c r="B37" s="155" t="s">
        <v>49</v>
      </c>
      <c r="C37" s="11">
        <v>150</v>
      </c>
      <c r="D37" s="11">
        <v>0.12</v>
      </c>
      <c r="E37" s="11">
        <v>0.12</v>
      </c>
      <c r="F37" s="11">
        <v>17.91</v>
      </c>
      <c r="G37" s="11">
        <v>73.2</v>
      </c>
      <c r="H37" s="11">
        <v>1.29</v>
      </c>
      <c r="I37" s="137" t="s">
        <v>29</v>
      </c>
    </row>
    <row r="38" spans="1:9" x14ac:dyDescent="0.25">
      <c r="A38" s="90"/>
      <c r="B38" s="156"/>
      <c r="C38" s="11">
        <v>150</v>
      </c>
      <c r="D38" s="11">
        <v>0.12</v>
      </c>
      <c r="E38" s="11">
        <v>0.12</v>
      </c>
      <c r="F38" s="11">
        <v>17.91</v>
      </c>
      <c r="G38" s="11">
        <v>73.2</v>
      </c>
      <c r="H38" s="11">
        <v>1.29</v>
      </c>
      <c r="I38" s="138"/>
    </row>
    <row r="39" spans="1:9" x14ac:dyDescent="0.25">
      <c r="A39" s="90"/>
      <c r="B39" s="92" t="s">
        <v>22</v>
      </c>
      <c r="C39" s="10">
        <f t="shared" ref="C39:H40" si="2">C29+C31+C33+C35+C37</f>
        <v>350</v>
      </c>
      <c r="D39" s="10">
        <v>7.18</v>
      </c>
      <c r="E39" s="10">
        <f t="shared" si="2"/>
        <v>7.11</v>
      </c>
      <c r="F39" s="10">
        <f t="shared" si="2"/>
        <v>40.61</v>
      </c>
      <c r="G39" s="10">
        <f t="shared" si="2"/>
        <v>255.89999999999998</v>
      </c>
      <c r="H39" s="10">
        <f t="shared" si="2"/>
        <v>27.29</v>
      </c>
      <c r="I39" s="117"/>
    </row>
    <row r="40" spans="1:9" x14ac:dyDescent="0.25">
      <c r="A40" s="90"/>
      <c r="B40" s="92"/>
      <c r="C40" s="10">
        <f t="shared" si="2"/>
        <v>350</v>
      </c>
      <c r="D40" s="10">
        <f>D30+D32+D34+D36+D38</f>
        <v>7.1800000000000006</v>
      </c>
      <c r="E40" s="10">
        <f t="shared" si="2"/>
        <v>7.11</v>
      </c>
      <c r="F40" s="10">
        <f t="shared" si="2"/>
        <v>40.61</v>
      </c>
      <c r="G40" s="10">
        <f t="shared" si="2"/>
        <v>255.89999999999998</v>
      </c>
      <c r="H40" s="10">
        <f t="shared" si="2"/>
        <v>27.29</v>
      </c>
      <c r="I40" s="117"/>
    </row>
    <row r="41" spans="1:9" x14ac:dyDescent="0.25">
      <c r="A41" s="90"/>
      <c r="B41" s="92" t="s">
        <v>36</v>
      </c>
      <c r="C41" s="10">
        <f>C13+C27+C39</f>
        <v>1295</v>
      </c>
      <c r="D41" s="10">
        <f>D13+D27+D39</f>
        <v>45.04</v>
      </c>
      <c r="E41" s="10">
        <f>E13+E27+E39</f>
        <v>31.79</v>
      </c>
      <c r="F41" s="10">
        <f>F1+F27+F39</f>
        <v>113.28</v>
      </c>
      <c r="G41" s="10">
        <f>G13+G27+G39</f>
        <v>1079.75</v>
      </c>
      <c r="H41" s="10">
        <f>H13+H27+H39</f>
        <v>43.15</v>
      </c>
      <c r="I41" s="106"/>
    </row>
    <row r="42" spans="1:9" ht="15.75" thickBot="1" x14ac:dyDescent="0.3">
      <c r="A42" s="91"/>
      <c r="B42" s="105"/>
      <c r="C42" s="2">
        <f>C14+C28+C40</f>
        <v>1295</v>
      </c>
      <c r="D42" s="2">
        <f>D14+D28+D40</f>
        <v>45.04</v>
      </c>
      <c r="E42" s="2">
        <f>E14+E28+E40</f>
        <v>31.79</v>
      </c>
      <c r="F42" s="2">
        <f>F14+F28+F40</f>
        <v>152.57</v>
      </c>
      <c r="G42" s="2">
        <f>G14+G28+G40</f>
        <v>1079.75</v>
      </c>
      <c r="H42" s="2">
        <f>H14+H28+H40</f>
        <v>43.15</v>
      </c>
      <c r="I42" s="118"/>
    </row>
  </sheetData>
  <mergeCells count="47">
    <mergeCell ref="B21:B22"/>
    <mergeCell ref="I21:I22"/>
    <mergeCell ref="B23:B24"/>
    <mergeCell ref="I23:I24"/>
    <mergeCell ref="I4:I6"/>
    <mergeCell ref="D5:D6"/>
    <mergeCell ref="E5:E6"/>
    <mergeCell ref="F5:F6"/>
    <mergeCell ref="I19:I20"/>
    <mergeCell ref="A4:A6"/>
    <mergeCell ref="B4:B6"/>
    <mergeCell ref="D4:F4"/>
    <mergeCell ref="G4:G6"/>
    <mergeCell ref="H4:H6"/>
    <mergeCell ref="A8:A14"/>
    <mergeCell ref="B9:B10"/>
    <mergeCell ref="I9:I10"/>
    <mergeCell ref="B11:B12"/>
    <mergeCell ref="I11:I12"/>
    <mergeCell ref="B13:B14"/>
    <mergeCell ref="I13:I14"/>
    <mergeCell ref="B7:B8"/>
    <mergeCell ref="I7:I8"/>
    <mergeCell ref="A15:A28"/>
    <mergeCell ref="A29:A42"/>
    <mergeCell ref="B15:B16"/>
    <mergeCell ref="I15:I16"/>
    <mergeCell ref="B17:B18"/>
    <mergeCell ref="I17:I18"/>
    <mergeCell ref="B19:B20"/>
    <mergeCell ref="B39:B40"/>
    <mergeCell ref="I39:I42"/>
    <mergeCell ref="B25:B26"/>
    <mergeCell ref="I25:I26"/>
    <mergeCell ref="B41:B42"/>
    <mergeCell ref="B27:B28"/>
    <mergeCell ref="I27:I28"/>
    <mergeCell ref="B29:B30"/>
    <mergeCell ref="I29:I30"/>
    <mergeCell ref="B37:B38"/>
    <mergeCell ref="I37:I38"/>
    <mergeCell ref="B31:B32"/>
    <mergeCell ref="B33:B34"/>
    <mergeCell ref="B35:B36"/>
    <mergeCell ref="I31:I32"/>
    <mergeCell ref="I33:I34"/>
    <mergeCell ref="I35:I36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8"/>
  <sheetViews>
    <sheetView view="pageBreakPreview" zoomScale="60" zoomScaleNormal="100" workbookViewId="0">
      <selection activeCell="R27" sqref="R27"/>
    </sheetView>
  </sheetViews>
  <sheetFormatPr defaultRowHeight="15" x14ac:dyDescent="0.25"/>
  <cols>
    <col min="2" max="2" width="23.7109375" customWidth="1"/>
    <col min="6" max="6" width="11.85546875" customWidth="1"/>
    <col min="7" max="7" width="17.140625" customWidth="1"/>
    <col min="9" max="9" width="10.140625" customWidth="1"/>
  </cols>
  <sheetData>
    <row r="3" spans="1:9" ht="15.75" thickBot="1" x14ac:dyDescent="0.3"/>
    <row r="4" spans="1:9" ht="15" customHeight="1" x14ac:dyDescent="0.25">
      <c r="A4" s="193" t="s">
        <v>0</v>
      </c>
      <c r="B4" s="196" t="s">
        <v>1</v>
      </c>
      <c r="C4" s="38" t="s">
        <v>2</v>
      </c>
      <c r="D4" s="198" t="s">
        <v>3</v>
      </c>
      <c r="E4" s="199"/>
      <c r="F4" s="200"/>
      <c r="G4" s="181" t="s">
        <v>11</v>
      </c>
      <c r="H4" s="181" t="s">
        <v>4</v>
      </c>
      <c r="I4" s="184" t="s">
        <v>5</v>
      </c>
    </row>
    <row r="5" spans="1:9" x14ac:dyDescent="0.25">
      <c r="A5" s="194"/>
      <c r="B5" s="197"/>
      <c r="C5" s="39" t="s">
        <v>6</v>
      </c>
      <c r="D5" s="133" t="s">
        <v>8</v>
      </c>
      <c r="E5" s="133" t="s">
        <v>9</v>
      </c>
      <c r="F5" s="133" t="s">
        <v>10</v>
      </c>
      <c r="G5" s="182"/>
      <c r="H5" s="182"/>
      <c r="I5" s="185"/>
    </row>
    <row r="6" spans="1:9" ht="15.75" thickBot="1" x14ac:dyDescent="0.3">
      <c r="A6" s="195"/>
      <c r="B6" s="187"/>
      <c r="C6" s="40" t="s">
        <v>38</v>
      </c>
      <c r="D6" s="187"/>
      <c r="E6" s="187"/>
      <c r="F6" s="187"/>
      <c r="G6" s="183"/>
      <c r="H6" s="183"/>
      <c r="I6" s="186"/>
    </row>
    <row r="7" spans="1:9" ht="15" customHeight="1" x14ac:dyDescent="0.25">
      <c r="A7" s="4" t="s">
        <v>78</v>
      </c>
      <c r="B7" s="141" t="s">
        <v>64</v>
      </c>
      <c r="C7" s="38">
        <v>150</v>
      </c>
      <c r="D7" s="38">
        <v>4.3</v>
      </c>
      <c r="E7" s="38">
        <v>3.9</v>
      </c>
      <c r="F7" s="38">
        <v>14.1</v>
      </c>
      <c r="G7" s="38">
        <v>109</v>
      </c>
      <c r="H7" s="38">
        <v>0.7</v>
      </c>
      <c r="I7" s="100" t="s">
        <v>41</v>
      </c>
    </row>
    <row r="8" spans="1:9" x14ac:dyDescent="0.25">
      <c r="A8" s="201" t="s">
        <v>40</v>
      </c>
      <c r="B8" s="142"/>
      <c r="C8" s="39">
        <v>150</v>
      </c>
      <c r="D8" s="39">
        <v>4.3</v>
      </c>
      <c r="E8" s="39">
        <v>3.9</v>
      </c>
      <c r="F8" s="39">
        <v>14.1</v>
      </c>
      <c r="G8" s="39">
        <v>109</v>
      </c>
      <c r="H8" s="39">
        <v>0.7</v>
      </c>
      <c r="I8" s="101"/>
    </row>
    <row r="9" spans="1:9" ht="15" customHeight="1" x14ac:dyDescent="0.25">
      <c r="A9" s="148"/>
      <c r="B9" s="175" t="s">
        <v>74</v>
      </c>
      <c r="C9" s="39">
        <v>150</v>
      </c>
      <c r="D9" s="39">
        <v>3.15</v>
      </c>
      <c r="E9" s="39">
        <v>2.72</v>
      </c>
      <c r="F9" s="39">
        <v>12.96</v>
      </c>
      <c r="G9" s="39">
        <v>89</v>
      </c>
      <c r="H9" s="39">
        <v>1.2</v>
      </c>
      <c r="I9" s="97" t="s">
        <v>75</v>
      </c>
    </row>
    <row r="10" spans="1:9" x14ac:dyDescent="0.25">
      <c r="A10" s="148"/>
      <c r="B10" s="176"/>
      <c r="C10" s="39">
        <v>150</v>
      </c>
      <c r="D10" s="39">
        <v>3.15</v>
      </c>
      <c r="E10" s="39">
        <v>2.72</v>
      </c>
      <c r="F10" s="39">
        <v>12.96</v>
      </c>
      <c r="G10" s="39">
        <v>89</v>
      </c>
      <c r="H10" s="39">
        <v>1.2</v>
      </c>
      <c r="I10" s="97"/>
    </row>
    <row r="11" spans="1:9" ht="15" customHeight="1" x14ac:dyDescent="0.25">
      <c r="A11" s="148"/>
      <c r="B11" s="175" t="s">
        <v>32</v>
      </c>
      <c r="C11" s="61">
        <v>20</v>
      </c>
      <c r="D11" s="61">
        <v>1.58</v>
      </c>
      <c r="E11" s="39">
        <v>0.2</v>
      </c>
      <c r="F11" s="39">
        <v>9.66</v>
      </c>
      <c r="G11" s="39">
        <v>47.2</v>
      </c>
      <c r="H11" s="39">
        <v>0</v>
      </c>
      <c r="I11" s="97" t="s">
        <v>23</v>
      </c>
    </row>
    <row r="12" spans="1:9" x14ac:dyDescent="0.25">
      <c r="A12" s="148"/>
      <c r="B12" s="176"/>
      <c r="C12" s="61">
        <v>20</v>
      </c>
      <c r="D12" s="61">
        <v>1.58</v>
      </c>
      <c r="E12" s="53">
        <v>0.2</v>
      </c>
      <c r="F12" s="53">
        <v>9.66</v>
      </c>
      <c r="G12" s="53">
        <v>47.2</v>
      </c>
      <c r="H12" s="53">
        <v>0</v>
      </c>
      <c r="I12" s="97"/>
    </row>
    <row r="13" spans="1:9" x14ac:dyDescent="0.25">
      <c r="A13" s="148"/>
      <c r="B13" s="177" t="s">
        <v>22</v>
      </c>
      <c r="C13" s="68">
        <f>C7+C9+C11</f>
        <v>320</v>
      </c>
      <c r="D13" s="68">
        <f t="shared" ref="C13:H14" si="0">D7+D9+D11</f>
        <v>9.0299999999999994</v>
      </c>
      <c r="E13" s="10">
        <f t="shared" si="0"/>
        <v>6.82</v>
      </c>
      <c r="F13" s="10">
        <f t="shared" si="0"/>
        <v>36.72</v>
      </c>
      <c r="G13" s="10">
        <f t="shared" si="0"/>
        <v>245.2</v>
      </c>
      <c r="H13" s="10">
        <f t="shared" si="0"/>
        <v>1.9</v>
      </c>
      <c r="I13" s="113"/>
    </row>
    <row r="14" spans="1:9" ht="15.75" thickBot="1" x14ac:dyDescent="0.3">
      <c r="A14" s="149"/>
      <c r="B14" s="174"/>
      <c r="C14" s="63">
        <f t="shared" si="0"/>
        <v>320</v>
      </c>
      <c r="D14" s="63">
        <f t="shared" si="0"/>
        <v>9.0299999999999994</v>
      </c>
      <c r="E14" s="2">
        <f t="shared" si="0"/>
        <v>6.82</v>
      </c>
      <c r="F14" s="2">
        <f t="shared" si="0"/>
        <v>36.72</v>
      </c>
      <c r="G14" s="2">
        <f t="shared" si="0"/>
        <v>245.2</v>
      </c>
      <c r="H14" s="2">
        <f t="shared" si="0"/>
        <v>1.9</v>
      </c>
      <c r="I14" s="172"/>
    </row>
    <row r="15" spans="1:9" ht="15" customHeight="1" x14ac:dyDescent="0.25">
      <c r="A15" s="147" t="s">
        <v>24</v>
      </c>
      <c r="B15" s="107" t="s">
        <v>98</v>
      </c>
      <c r="C15" s="62">
        <v>200</v>
      </c>
      <c r="D15" s="62">
        <v>2.1</v>
      </c>
      <c r="E15" s="41">
        <v>2.2000000000000002</v>
      </c>
      <c r="F15" s="41">
        <v>13.71</v>
      </c>
      <c r="G15" s="41">
        <v>83.8</v>
      </c>
      <c r="H15" s="41">
        <v>6.6</v>
      </c>
      <c r="I15" s="144" t="s">
        <v>160</v>
      </c>
    </row>
    <row r="16" spans="1:9" x14ac:dyDescent="0.25">
      <c r="A16" s="148"/>
      <c r="B16" s="108"/>
      <c r="C16" s="61">
        <v>200</v>
      </c>
      <c r="D16" s="61">
        <v>2.1</v>
      </c>
      <c r="E16" s="42">
        <v>2.2000000000000002</v>
      </c>
      <c r="F16" s="42">
        <v>13.71</v>
      </c>
      <c r="G16" s="42">
        <v>83.8</v>
      </c>
      <c r="H16" s="42">
        <v>6.6</v>
      </c>
      <c r="I16" s="114"/>
    </row>
    <row r="17" spans="1:9" x14ac:dyDescent="0.25">
      <c r="A17" s="148"/>
      <c r="B17" s="129" t="s">
        <v>83</v>
      </c>
      <c r="C17" s="61">
        <v>170</v>
      </c>
      <c r="D17" s="61">
        <v>16.2</v>
      </c>
      <c r="E17" s="39">
        <v>13.28</v>
      </c>
      <c r="F17" s="39">
        <v>11.03</v>
      </c>
      <c r="G17" s="39">
        <v>228</v>
      </c>
      <c r="H17" s="39">
        <v>3.78</v>
      </c>
      <c r="I17" s="113" t="s">
        <v>161</v>
      </c>
    </row>
    <row r="18" spans="1:9" x14ac:dyDescent="0.25">
      <c r="A18" s="148"/>
      <c r="B18" s="108"/>
      <c r="C18" s="61">
        <v>170</v>
      </c>
      <c r="D18" s="61">
        <v>16.2</v>
      </c>
      <c r="E18" s="39">
        <v>13.28</v>
      </c>
      <c r="F18" s="39">
        <v>11.03</v>
      </c>
      <c r="G18" s="39">
        <v>228</v>
      </c>
      <c r="H18" s="39">
        <v>3.78</v>
      </c>
      <c r="I18" s="114"/>
    </row>
    <row r="19" spans="1:9" ht="15" customHeight="1" x14ac:dyDescent="0.25">
      <c r="A19" s="148"/>
      <c r="B19" s="188" t="s">
        <v>126</v>
      </c>
      <c r="C19" s="11">
        <v>40</v>
      </c>
      <c r="D19" s="11">
        <v>0.93</v>
      </c>
      <c r="E19" s="11">
        <v>1.85</v>
      </c>
      <c r="F19" s="11">
        <v>4.9000000000000004</v>
      </c>
      <c r="G19" s="11">
        <v>40</v>
      </c>
      <c r="H19" s="11">
        <v>2.7</v>
      </c>
      <c r="I19" s="190" t="s">
        <v>104</v>
      </c>
    </row>
    <row r="20" spans="1:9" x14ac:dyDescent="0.25">
      <c r="A20" s="148"/>
      <c r="B20" s="189"/>
      <c r="C20" s="70">
        <v>40</v>
      </c>
      <c r="D20" s="70">
        <v>0.93</v>
      </c>
      <c r="E20" s="70">
        <v>1.85</v>
      </c>
      <c r="F20" s="70">
        <v>4.9000000000000004</v>
      </c>
      <c r="G20" s="70">
        <v>40</v>
      </c>
      <c r="H20" s="70">
        <v>2.7</v>
      </c>
      <c r="I20" s="137"/>
    </row>
    <row r="21" spans="1:9" ht="15" customHeight="1" x14ac:dyDescent="0.25">
      <c r="A21" s="148"/>
      <c r="B21" s="129" t="s">
        <v>49</v>
      </c>
      <c r="C21" s="61">
        <v>150</v>
      </c>
      <c r="D21" s="61">
        <v>0.12</v>
      </c>
      <c r="E21" s="39">
        <v>0.12</v>
      </c>
      <c r="F21" s="39">
        <v>17.91</v>
      </c>
      <c r="G21" s="39">
        <v>73.2</v>
      </c>
      <c r="H21" s="39">
        <v>1.29</v>
      </c>
      <c r="I21" s="113" t="s">
        <v>29</v>
      </c>
    </row>
    <row r="22" spans="1:9" x14ac:dyDescent="0.25">
      <c r="A22" s="148"/>
      <c r="B22" s="108"/>
      <c r="C22" s="61">
        <v>150</v>
      </c>
      <c r="D22" s="61">
        <v>0.12</v>
      </c>
      <c r="E22" s="39">
        <v>0.12</v>
      </c>
      <c r="F22" s="39">
        <v>17.91</v>
      </c>
      <c r="G22" s="39">
        <v>73.2</v>
      </c>
      <c r="H22" s="39">
        <v>1.29</v>
      </c>
      <c r="I22" s="170"/>
    </row>
    <row r="23" spans="1:9" x14ac:dyDescent="0.25">
      <c r="A23" s="148"/>
      <c r="B23" s="191" t="s">
        <v>31</v>
      </c>
      <c r="C23" s="61">
        <v>20</v>
      </c>
      <c r="D23" s="61">
        <v>1.32</v>
      </c>
      <c r="E23" s="74">
        <v>0.2</v>
      </c>
      <c r="F23" s="74">
        <v>6.68</v>
      </c>
      <c r="G23" s="74">
        <v>34.799999999999997</v>
      </c>
      <c r="H23" s="74">
        <v>0</v>
      </c>
      <c r="I23" s="113" t="s">
        <v>23</v>
      </c>
    </row>
    <row r="24" spans="1:9" x14ac:dyDescent="0.25">
      <c r="A24" s="148"/>
      <c r="B24" s="192"/>
      <c r="C24" s="61">
        <v>20</v>
      </c>
      <c r="D24" s="61">
        <v>1.32</v>
      </c>
      <c r="E24" s="74">
        <v>0.2</v>
      </c>
      <c r="F24" s="74">
        <v>6.68</v>
      </c>
      <c r="G24" s="74">
        <v>34.799999999999997</v>
      </c>
      <c r="H24" s="74">
        <v>0</v>
      </c>
      <c r="I24" s="114"/>
    </row>
    <row r="25" spans="1:9" ht="15" customHeight="1" x14ac:dyDescent="0.25">
      <c r="A25" s="148"/>
      <c r="B25" s="175" t="s">
        <v>32</v>
      </c>
      <c r="C25" s="39">
        <v>20</v>
      </c>
      <c r="D25" s="39">
        <v>1.58</v>
      </c>
      <c r="E25" s="39">
        <v>0.2</v>
      </c>
      <c r="F25" s="39">
        <v>9.66</v>
      </c>
      <c r="G25" s="39">
        <v>47.2</v>
      </c>
      <c r="H25" s="39">
        <v>0</v>
      </c>
      <c r="I25" s="113" t="s">
        <v>23</v>
      </c>
    </row>
    <row r="26" spans="1:9" x14ac:dyDescent="0.25">
      <c r="A26" s="148"/>
      <c r="B26" s="176"/>
      <c r="C26" s="39">
        <v>20</v>
      </c>
      <c r="D26" s="39">
        <v>1.58</v>
      </c>
      <c r="E26" s="39">
        <v>0.2</v>
      </c>
      <c r="F26" s="39">
        <v>9.66</v>
      </c>
      <c r="G26" s="39">
        <v>47.2</v>
      </c>
      <c r="H26" s="39">
        <v>0</v>
      </c>
      <c r="I26" s="242"/>
    </row>
    <row r="27" spans="1:9" x14ac:dyDescent="0.25">
      <c r="A27" s="148"/>
      <c r="B27" s="177" t="s">
        <v>22</v>
      </c>
      <c r="C27" s="10">
        <f t="shared" ref="C27:H28" si="1">C15+C17+C19+C21+C25+C23</f>
        <v>600</v>
      </c>
      <c r="D27" s="10">
        <f t="shared" si="1"/>
        <v>22.25</v>
      </c>
      <c r="E27" s="10">
        <f t="shared" si="1"/>
        <v>17.850000000000001</v>
      </c>
      <c r="F27" s="10">
        <f t="shared" si="1"/>
        <v>63.889999999999993</v>
      </c>
      <c r="G27" s="10">
        <f t="shared" si="1"/>
        <v>507</v>
      </c>
      <c r="H27" s="10">
        <f t="shared" si="1"/>
        <v>14.369999999999997</v>
      </c>
      <c r="I27" s="179"/>
    </row>
    <row r="28" spans="1:9" ht="15.75" thickBot="1" x14ac:dyDescent="0.3">
      <c r="A28" s="149"/>
      <c r="B28" s="174"/>
      <c r="C28" s="2">
        <f t="shared" si="1"/>
        <v>600</v>
      </c>
      <c r="D28" s="2">
        <f t="shared" si="1"/>
        <v>22.25</v>
      </c>
      <c r="E28" s="2">
        <f t="shared" si="1"/>
        <v>17.850000000000001</v>
      </c>
      <c r="F28" s="2">
        <f t="shared" si="1"/>
        <v>63.889999999999993</v>
      </c>
      <c r="G28" s="2">
        <f t="shared" si="1"/>
        <v>507</v>
      </c>
      <c r="H28" s="2">
        <f t="shared" si="1"/>
        <v>14.369999999999997</v>
      </c>
      <c r="I28" s="180"/>
    </row>
    <row r="29" spans="1:9" ht="15" customHeight="1" x14ac:dyDescent="0.25">
      <c r="A29" s="147" t="s">
        <v>33</v>
      </c>
      <c r="B29" s="141" t="s">
        <v>127</v>
      </c>
      <c r="C29" s="41">
        <v>50</v>
      </c>
      <c r="D29" s="41">
        <v>7.44</v>
      </c>
      <c r="E29" s="41">
        <v>5.09</v>
      </c>
      <c r="F29" s="41">
        <v>15.7</v>
      </c>
      <c r="G29" s="41">
        <v>138.5</v>
      </c>
      <c r="H29" s="41">
        <v>0.09</v>
      </c>
      <c r="I29" s="100" t="s">
        <v>162</v>
      </c>
    </row>
    <row r="30" spans="1:9" x14ac:dyDescent="0.25">
      <c r="A30" s="148"/>
      <c r="B30" s="96"/>
      <c r="C30" s="42">
        <v>50</v>
      </c>
      <c r="D30" s="42">
        <v>7.44</v>
      </c>
      <c r="E30" s="42">
        <v>5.09</v>
      </c>
      <c r="F30" s="42">
        <v>15.7</v>
      </c>
      <c r="G30" s="42">
        <v>138.5</v>
      </c>
      <c r="H30" s="42">
        <v>0.09</v>
      </c>
      <c r="I30" s="97"/>
    </row>
    <row r="31" spans="1:9" ht="15" customHeight="1" x14ac:dyDescent="0.25">
      <c r="A31" s="148"/>
      <c r="B31" s="104" t="s">
        <v>128</v>
      </c>
      <c r="C31" s="42">
        <v>15</v>
      </c>
      <c r="D31" s="42">
        <v>0.21</v>
      </c>
      <c r="E31" s="42">
        <v>0.75</v>
      </c>
      <c r="F31" s="42">
        <v>0.9</v>
      </c>
      <c r="G31" s="42">
        <v>11.1</v>
      </c>
      <c r="H31" s="42">
        <v>5.0000000000000001E-3</v>
      </c>
      <c r="I31" s="97" t="s">
        <v>163</v>
      </c>
    </row>
    <row r="32" spans="1:9" x14ac:dyDescent="0.25">
      <c r="A32" s="148"/>
      <c r="B32" s="104"/>
      <c r="C32" s="42">
        <v>15</v>
      </c>
      <c r="D32" s="42">
        <v>0.21</v>
      </c>
      <c r="E32" s="42">
        <v>0.75</v>
      </c>
      <c r="F32" s="42">
        <v>0.9</v>
      </c>
      <c r="G32" s="42">
        <v>11.1</v>
      </c>
      <c r="H32" s="42">
        <v>5.0000000000000001E-3</v>
      </c>
      <c r="I32" s="97"/>
    </row>
    <row r="33" spans="1:9" x14ac:dyDescent="0.25">
      <c r="A33" s="148"/>
      <c r="B33" s="96" t="s">
        <v>34</v>
      </c>
      <c r="C33" s="42">
        <v>150</v>
      </c>
      <c r="D33" s="42">
        <v>2.65</v>
      </c>
      <c r="E33" s="42">
        <v>2.33</v>
      </c>
      <c r="F33" s="42">
        <v>11.31</v>
      </c>
      <c r="G33" s="42">
        <v>77</v>
      </c>
      <c r="H33" s="42">
        <v>1.19</v>
      </c>
      <c r="I33" s="97" t="s">
        <v>35</v>
      </c>
    </row>
    <row r="34" spans="1:9" x14ac:dyDescent="0.25">
      <c r="A34" s="148"/>
      <c r="B34" s="96"/>
      <c r="C34" s="42">
        <v>150</v>
      </c>
      <c r="D34" s="42">
        <v>2.65</v>
      </c>
      <c r="E34" s="42">
        <v>2.33</v>
      </c>
      <c r="F34" s="42">
        <v>11.31</v>
      </c>
      <c r="G34" s="42">
        <v>77</v>
      </c>
      <c r="H34" s="42">
        <v>1.19</v>
      </c>
      <c r="I34" s="97"/>
    </row>
    <row r="35" spans="1:9" x14ac:dyDescent="0.25">
      <c r="A35" s="148"/>
      <c r="B35" s="92" t="s">
        <v>22</v>
      </c>
      <c r="C35" s="10">
        <f>C29+C31+C33</f>
        <v>215</v>
      </c>
      <c r="D35" s="10">
        <f>D29+D31+D33</f>
        <v>10.3</v>
      </c>
      <c r="E35" s="10">
        <f>E29+E31+E33</f>
        <v>8.17</v>
      </c>
      <c r="F35" s="10">
        <f>F29+F31+F33</f>
        <v>27.909999999999997</v>
      </c>
      <c r="G35" s="10">
        <f>G29+G31+G33</f>
        <v>226.6</v>
      </c>
      <c r="H35" s="10">
        <f>H29+H31+H33</f>
        <v>1.2849999999999999</v>
      </c>
      <c r="I35" s="113"/>
    </row>
    <row r="36" spans="1:9" x14ac:dyDescent="0.25">
      <c r="A36" s="148"/>
      <c r="B36" s="128"/>
      <c r="C36" s="10">
        <f>C30+C32+C34</f>
        <v>215</v>
      </c>
      <c r="D36" s="10">
        <f>D30+D32+D34</f>
        <v>10.3</v>
      </c>
      <c r="E36" s="10">
        <f>E30+E32+E34</f>
        <v>8.17</v>
      </c>
      <c r="F36" s="10">
        <f>F30+F32+F34</f>
        <v>27.909999999999997</v>
      </c>
      <c r="G36" s="10">
        <f>G30+G32+G34</f>
        <v>226.6</v>
      </c>
      <c r="H36" s="10">
        <f>H30+H32+H34</f>
        <v>1.2849999999999999</v>
      </c>
      <c r="I36" s="119"/>
    </row>
    <row r="37" spans="1:9" x14ac:dyDescent="0.25">
      <c r="A37" s="148"/>
      <c r="B37" s="173" t="s">
        <v>36</v>
      </c>
      <c r="C37" s="10">
        <f>C13+C27+C35</f>
        <v>1135</v>
      </c>
      <c r="D37" s="10">
        <f>D13+D27+D35</f>
        <v>41.58</v>
      </c>
      <c r="E37" s="10">
        <f>E13+E27+E35</f>
        <v>32.840000000000003</v>
      </c>
      <c r="F37" s="10">
        <f>F13+F27+F35</f>
        <v>128.51999999999998</v>
      </c>
      <c r="G37" s="10">
        <f>G13+G27+G35</f>
        <v>978.80000000000007</v>
      </c>
      <c r="H37" s="10">
        <f>H13+H27+H35</f>
        <v>17.554999999999996</v>
      </c>
      <c r="I37" s="171"/>
    </row>
    <row r="38" spans="1:9" ht="15.75" thickBot="1" x14ac:dyDescent="0.3">
      <c r="A38" s="149"/>
      <c r="B38" s="174"/>
      <c r="C38" s="2">
        <f>C14+C28+C36</f>
        <v>1135</v>
      </c>
      <c r="D38" s="2">
        <f>D14+D28+D36</f>
        <v>41.58</v>
      </c>
      <c r="E38" s="2">
        <f>E14+E28+E36</f>
        <v>32.840000000000003</v>
      </c>
      <c r="F38" s="2">
        <f>F14+F28+F36</f>
        <v>128.51999999999998</v>
      </c>
      <c r="G38" s="2">
        <f>G14+G28+G36</f>
        <v>978.80000000000007</v>
      </c>
      <c r="H38" s="2">
        <f>H14+H28+H36</f>
        <v>17.554999999999996</v>
      </c>
      <c r="I38" s="172"/>
    </row>
  </sheetData>
  <mergeCells count="43">
    <mergeCell ref="A29:A38"/>
    <mergeCell ref="B29:B30"/>
    <mergeCell ref="I23:I24"/>
    <mergeCell ref="A4:A6"/>
    <mergeCell ref="B4:B6"/>
    <mergeCell ref="D4:F4"/>
    <mergeCell ref="A8:A14"/>
    <mergeCell ref="B9:B10"/>
    <mergeCell ref="G4:G6"/>
    <mergeCell ref="H4:H6"/>
    <mergeCell ref="B27:B28"/>
    <mergeCell ref="I4:I6"/>
    <mergeCell ref="D5:D6"/>
    <mergeCell ref="E5:E6"/>
    <mergeCell ref="F5:F6"/>
    <mergeCell ref="B15:B16"/>
    <mergeCell ref="I15:I16"/>
    <mergeCell ref="B17:B18"/>
    <mergeCell ref="I17:I18"/>
    <mergeCell ref="B19:B20"/>
    <mergeCell ref="I19:I20"/>
    <mergeCell ref="B7:B8"/>
    <mergeCell ref="I7:I8"/>
    <mergeCell ref="B21:B22"/>
    <mergeCell ref="I21:I22"/>
    <mergeCell ref="A15:A28"/>
    <mergeCell ref="I27:I28"/>
    <mergeCell ref="B25:B26"/>
    <mergeCell ref="B23:B24"/>
    <mergeCell ref="I9:I10"/>
    <mergeCell ref="B11:B12"/>
    <mergeCell ref="I11:I12"/>
    <mergeCell ref="B13:B14"/>
    <mergeCell ref="I13:I14"/>
    <mergeCell ref="I29:I30"/>
    <mergeCell ref="I25:I26"/>
    <mergeCell ref="I35:I38"/>
    <mergeCell ref="B33:B34"/>
    <mergeCell ref="I33:I34"/>
    <mergeCell ref="B31:B32"/>
    <mergeCell ref="I31:I32"/>
    <mergeCell ref="B37:B38"/>
    <mergeCell ref="B35:B36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4"/>
  <sheetViews>
    <sheetView view="pageBreakPreview" topLeftCell="A16" zoomScale="60" zoomScaleNormal="100" workbookViewId="0">
      <selection activeCell="D21" sqref="D21"/>
    </sheetView>
  </sheetViews>
  <sheetFormatPr defaultRowHeight="15" x14ac:dyDescent="0.25"/>
  <cols>
    <col min="2" max="2" width="23.85546875" customWidth="1"/>
    <col min="6" max="6" width="13.140625" customWidth="1"/>
    <col min="7" max="7" width="15.140625" customWidth="1"/>
    <col min="9" max="9" width="11.5703125" customWidth="1"/>
  </cols>
  <sheetData>
    <row r="3" spans="1:9" ht="15.75" thickBot="1" x14ac:dyDescent="0.3"/>
    <row r="4" spans="1:9" ht="15" customHeight="1" x14ac:dyDescent="0.25">
      <c r="A4" s="193" t="s">
        <v>0</v>
      </c>
      <c r="B4" s="196" t="s">
        <v>1</v>
      </c>
      <c r="C4" s="5" t="s">
        <v>2</v>
      </c>
      <c r="D4" s="198" t="s">
        <v>3</v>
      </c>
      <c r="E4" s="199"/>
      <c r="F4" s="200"/>
      <c r="G4" s="181" t="s">
        <v>11</v>
      </c>
      <c r="H4" s="181" t="s">
        <v>4</v>
      </c>
      <c r="I4" s="184" t="s">
        <v>5</v>
      </c>
    </row>
    <row r="5" spans="1:9" x14ac:dyDescent="0.25">
      <c r="A5" s="194"/>
      <c r="B5" s="197"/>
      <c r="C5" s="6" t="s">
        <v>6</v>
      </c>
      <c r="D5" s="133" t="s">
        <v>8</v>
      </c>
      <c r="E5" s="133" t="s">
        <v>9</v>
      </c>
      <c r="F5" s="133" t="s">
        <v>10</v>
      </c>
      <c r="G5" s="182"/>
      <c r="H5" s="182"/>
      <c r="I5" s="185"/>
    </row>
    <row r="6" spans="1:9" ht="15.75" thickBot="1" x14ac:dyDescent="0.3">
      <c r="A6" s="195"/>
      <c r="B6" s="187"/>
      <c r="C6" s="7" t="s">
        <v>7</v>
      </c>
      <c r="D6" s="187"/>
      <c r="E6" s="187"/>
      <c r="F6" s="187"/>
      <c r="G6" s="183"/>
      <c r="H6" s="183"/>
      <c r="I6" s="186"/>
    </row>
    <row r="7" spans="1:9" ht="15" customHeight="1" x14ac:dyDescent="0.25">
      <c r="A7" s="3" t="s">
        <v>79</v>
      </c>
      <c r="B7" s="216" t="s">
        <v>125</v>
      </c>
      <c r="C7" s="67">
        <v>150</v>
      </c>
      <c r="D7" s="12">
        <v>3.6</v>
      </c>
      <c r="E7" s="12">
        <v>3.8</v>
      </c>
      <c r="F7" s="12">
        <v>12.6</v>
      </c>
      <c r="G7" s="12">
        <v>99.3</v>
      </c>
      <c r="H7" s="12">
        <v>0.7</v>
      </c>
      <c r="I7" s="119" t="s">
        <v>14</v>
      </c>
    </row>
    <row r="8" spans="1:9" x14ac:dyDescent="0.25">
      <c r="A8" s="203" t="s">
        <v>13</v>
      </c>
      <c r="B8" s="151"/>
      <c r="C8" s="42">
        <v>200</v>
      </c>
      <c r="D8" s="42">
        <v>4.8</v>
      </c>
      <c r="E8" s="42">
        <v>5.07</v>
      </c>
      <c r="F8" s="42">
        <v>16.829999999999998</v>
      </c>
      <c r="G8" s="42">
        <v>132.4</v>
      </c>
      <c r="H8" s="42">
        <v>0.91</v>
      </c>
      <c r="I8" s="114"/>
    </row>
    <row r="9" spans="1:9" x14ac:dyDescent="0.25">
      <c r="A9" s="148"/>
      <c r="B9" s="96" t="s">
        <v>53</v>
      </c>
      <c r="C9" s="42">
        <v>45</v>
      </c>
      <c r="D9" s="42">
        <v>5.04</v>
      </c>
      <c r="E9" s="42">
        <v>6.59</v>
      </c>
      <c r="F9" s="42">
        <v>14.56</v>
      </c>
      <c r="G9" s="42">
        <v>138</v>
      </c>
      <c r="H9" s="42">
        <v>7.0000000000000007E-2</v>
      </c>
      <c r="I9" s="97" t="s">
        <v>54</v>
      </c>
    </row>
    <row r="10" spans="1:9" x14ac:dyDescent="0.25">
      <c r="A10" s="148"/>
      <c r="B10" s="96"/>
      <c r="C10" s="42">
        <v>60</v>
      </c>
      <c r="D10" s="42">
        <v>7.15</v>
      </c>
      <c r="E10" s="42">
        <v>8.02</v>
      </c>
      <c r="F10" s="42">
        <v>19.39</v>
      </c>
      <c r="G10" s="42">
        <v>178</v>
      </c>
      <c r="H10" s="42">
        <v>0.11</v>
      </c>
      <c r="I10" s="101"/>
    </row>
    <row r="11" spans="1:9" x14ac:dyDescent="0.25">
      <c r="A11" s="148"/>
      <c r="B11" s="121" t="s">
        <v>15</v>
      </c>
      <c r="C11" s="42">
        <v>150</v>
      </c>
      <c r="D11" s="42">
        <v>7.0000000000000007E-2</v>
      </c>
      <c r="E11" s="42">
        <v>0.01</v>
      </c>
      <c r="F11" s="42">
        <v>7.1</v>
      </c>
      <c r="G11" s="42">
        <v>29</v>
      </c>
      <c r="H11" s="42">
        <v>1.42</v>
      </c>
      <c r="I11" s="97" t="s">
        <v>16</v>
      </c>
    </row>
    <row r="12" spans="1:9" x14ac:dyDescent="0.25">
      <c r="A12" s="148"/>
      <c r="B12" s="121"/>
      <c r="C12" s="42">
        <v>180</v>
      </c>
      <c r="D12" s="42">
        <v>0.12</v>
      </c>
      <c r="E12" s="42">
        <v>0.02</v>
      </c>
      <c r="F12" s="42">
        <v>10.199999999999999</v>
      </c>
      <c r="G12" s="42">
        <v>41</v>
      </c>
      <c r="H12" s="42">
        <v>2.83</v>
      </c>
      <c r="I12" s="97"/>
    </row>
    <row r="13" spans="1:9" x14ac:dyDescent="0.25">
      <c r="A13" s="148"/>
      <c r="B13" s="177" t="s">
        <v>22</v>
      </c>
      <c r="C13" s="1">
        <f>C7+C9+C11</f>
        <v>345</v>
      </c>
      <c r="D13" s="1">
        <f t="shared" ref="C13:H14" si="0">D7+D9+D11</f>
        <v>8.7100000000000009</v>
      </c>
      <c r="E13" s="1">
        <f t="shared" si="0"/>
        <v>10.4</v>
      </c>
      <c r="F13" s="1">
        <f t="shared" si="0"/>
        <v>34.26</v>
      </c>
      <c r="G13" s="1">
        <f t="shared" si="0"/>
        <v>266.3</v>
      </c>
      <c r="H13" s="1">
        <f t="shared" si="0"/>
        <v>2.19</v>
      </c>
      <c r="I13" s="214"/>
    </row>
    <row r="14" spans="1:9" ht="15.75" thickBot="1" x14ac:dyDescent="0.3">
      <c r="A14" s="149"/>
      <c r="B14" s="174"/>
      <c r="C14" s="2">
        <f t="shared" si="0"/>
        <v>440</v>
      </c>
      <c r="D14" s="2">
        <f t="shared" si="0"/>
        <v>12.069999999999999</v>
      </c>
      <c r="E14" s="2">
        <f t="shared" si="0"/>
        <v>13.11</v>
      </c>
      <c r="F14" s="2">
        <f t="shared" si="0"/>
        <v>46.42</v>
      </c>
      <c r="G14" s="2">
        <f t="shared" si="0"/>
        <v>351.4</v>
      </c>
      <c r="H14" s="2">
        <f t="shared" si="0"/>
        <v>3.85</v>
      </c>
      <c r="I14" s="215"/>
    </row>
    <row r="15" spans="1:9" x14ac:dyDescent="0.25">
      <c r="A15" s="147" t="s">
        <v>19</v>
      </c>
      <c r="B15" s="178" t="s">
        <v>43</v>
      </c>
      <c r="C15" s="26">
        <v>150</v>
      </c>
      <c r="D15" s="26">
        <v>4.3499999999999996</v>
      </c>
      <c r="E15" s="26">
        <v>3.75</v>
      </c>
      <c r="F15" s="26">
        <v>6.3</v>
      </c>
      <c r="G15" s="26">
        <v>76</v>
      </c>
      <c r="H15" s="26">
        <v>0.45</v>
      </c>
      <c r="I15" s="144" t="s">
        <v>44</v>
      </c>
    </row>
    <row r="16" spans="1:9" x14ac:dyDescent="0.25">
      <c r="A16" s="148"/>
      <c r="B16" s="205"/>
      <c r="C16" s="27">
        <v>150</v>
      </c>
      <c r="D16" s="27">
        <v>4.3499999999999996</v>
      </c>
      <c r="E16" s="27">
        <v>3.75</v>
      </c>
      <c r="F16" s="27">
        <v>6.3</v>
      </c>
      <c r="G16" s="27">
        <v>76</v>
      </c>
      <c r="H16" s="27">
        <v>0.45</v>
      </c>
      <c r="I16" s="120"/>
    </row>
    <row r="17" spans="1:9" ht="15" customHeight="1" x14ac:dyDescent="0.25">
      <c r="A17" s="148"/>
      <c r="B17" s="96" t="s">
        <v>136</v>
      </c>
      <c r="C17" s="55">
        <v>20</v>
      </c>
      <c r="D17" s="55">
        <v>1.1000000000000001</v>
      </c>
      <c r="E17" s="55">
        <v>1.3</v>
      </c>
      <c r="F17" s="55">
        <v>6.98</v>
      </c>
      <c r="G17" s="55">
        <v>42.18</v>
      </c>
      <c r="H17" s="55">
        <v>0.14000000000000001</v>
      </c>
      <c r="I17" s="97" t="s">
        <v>23</v>
      </c>
    </row>
    <row r="18" spans="1:9" x14ac:dyDescent="0.25">
      <c r="A18" s="148"/>
      <c r="B18" s="96"/>
      <c r="C18" s="55">
        <v>20</v>
      </c>
      <c r="D18" s="55">
        <v>1.1000000000000001</v>
      </c>
      <c r="E18" s="55">
        <v>1.3</v>
      </c>
      <c r="F18" s="55">
        <v>6.98</v>
      </c>
      <c r="G18" s="55">
        <v>42.18</v>
      </c>
      <c r="H18" s="55">
        <v>0.14000000000000001</v>
      </c>
      <c r="I18" s="97"/>
    </row>
    <row r="19" spans="1:9" x14ac:dyDescent="0.25">
      <c r="A19" s="148"/>
      <c r="B19" s="177" t="s">
        <v>22</v>
      </c>
      <c r="C19" s="1">
        <f>C15+C17</f>
        <v>170</v>
      </c>
      <c r="D19" s="10">
        <f t="shared" ref="D19:H19" si="1">D15+D17</f>
        <v>5.4499999999999993</v>
      </c>
      <c r="E19" s="10">
        <f t="shared" si="1"/>
        <v>5.05</v>
      </c>
      <c r="F19" s="10">
        <f t="shared" si="1"/>
        <v>13.280000000000001</v>
      </c>
      <c r="G19" s="10">
        <f t="shared" si="1"/>
        <v>118.18</v>
      </c>
      <c r="H19" s="10">
        <f t="shared" si="1"/>
        <v>0.59000000000000008</v>
      </c>
      <c r="I19" s="214"/>
    </row>
    <row r="20" spans="1:9" ht="15.75" thickBot="1" x14ac:dyDescent="0.3">
      <c r="A20" s="149"/>
      <c r="B20" s="204"/>
      <c r="C20" s="63">
        <f>C16+C18</f>
        <v>170</v>
      </c>
      <c r="D20" s="2">
        <f t="shared" ref="D20:H20" si="2">D16+D18</f>
        <v>5.4499999999999993</v>
      </c>
      <c r="E20" s="2">
        <f t="shared" si="2"/>
        <v>5.05</v>
      </c>
      <c r="F20" s="2">
        <f t="shared" si="2"/>
        <v>13.280000000000001</v>
      </c>
      <c r="G20" s="2">
        <f t="shared" si="2"/>
        <v>118.18</v>
      </c>
      <c r="H20" s="2">
        <f t="shared" si="2"/>
        <v>0.59000000000000008</v>
      </c>
      <c r="I20" s="215"/>
    </row>
    <row r="21" spans="1:9" ht="15" customHeight="1" x14ac:dyDescent="0.25">
      <c r="A21" s="147" t="s">
        <v>24</v>
      </c>
      <c r="B21" s="107" t="s">
        <v>116</v>
      </c>
      <c r="C21" s="62">
        <v>200</v>
      </c>
      <c r="D21" s="41">
        <v>1.4</v>
      </c>
      <c r="E21" s="41">
        <v>3.9</v>
      </c>
      <c r="F21" s="41">
        <v>6.8</v>
      </c>
      <c r="G21" s="41">
        <v>67.8</v>
      </c>
      <c r="H21" s="41">
        <v>14.8</v>
      </c>
      <c r="I21" s="100" t="s">
        <v>119</v>
      </c>
    </row>
    <row r="22" spans="1:9" x14ac:dyDescent="0.25">
      <c r="A22" s="202"/>
      <c r="B22" s="108"/>
      <c r="C22" s="61">
        <v>200</v>
      </c>
      <c r="D22" s="42">
        <v>1.4</v>
      </c>
      <c r="E22" s="42">
        <v>3.9</v>
      </c>
      <c r="F22" s="42">
        <v>6.8</v>
      </c>
      <c r="G22" s="42">
        <v>67.8</v>
      </c>
      <c r="H22" s="42">
        <v>14.8</v>
      </c>
      <c r="I22" s="101"/>
    </row>
    <row r="23" spans="1:9" ht="15" customHeight="1" x14ac:dyDescent="0.25">
      <c r="A23" s="202"/>
      <c r="B23" s="145" t="s">
        <v>94</v>
      </c>
      <c r="C23" s="64">
        <v>60</v>
      </c>
      <c r="D23" s="14">
        <v>8.25</v>
      </c>
      <c r="E23" s="14">
        <v>2.69</v>
      </c>
      <c r="F23" s="14">
        <v>6.68</v>
      </c>
      <c r="G23" s="14">
        <v>84</v>
      </c>
      <c r="H23" s="14">
        <v>2.12</v>
      </c>
      <c r="I23" s="146" t="s">
        <v>95</v>
      </c>
    </row>
    <row r="24" spans="1:9" x14ac:dyDescent="0.25">
      <c r="A24" s="202"/>
      <c r="B24" s="145"/>
      <c r="C24" s="14">
        <v>80</v>
      </c>
      <c r="D24" s="14">
        <v>11.16</v>
      </c>
      <c r="E24" s="14">
        <v>3.9</v>
      </c>
      <c r="F24" s="14">
        <v>9.0399999999999991</v>
      </c>
      <c r="G24" s="14">
        <v>116</v>
      </c>
      <c r="H24" s="15">
        <v>3.06</v>
      </c>
      <c r="I24" s="146"/>
    </row>
    <row r="25" spans="1:9" ht="15" customHeight="1" x14ac:dyDescent="0.25">
      <c r="A25" s="202"/>
      <c r="B25" s="96" t="s">
        <v>110</v>
      </c>
      <c r="C25" s="42">
        <v>120</v>
      </c>
      <c r="D25" s="42">
        <v>2.29</v>
      </c>
      <c r="E25" s="42">
        <v>3.45</v>
      </c>
      <c r="F25" s="42">
        <v>18.41</v>
      </c>
      <c r="G25" s="42">
        <v>113.88</v>
      </c>
      <c r="H25" s="42">
        <v>16.8</v>
      </c>
      <c r="I25" s="97" t="s">
        <v>111</v>
      </c>
    </row>
    <row r="26" spans="1:9" x14ac:dyDescent="0.25">
      <c r="A26" s="202"/>
      <c r="B26" s="129"/>
      <c r="C26" s="43">
        <v>150</v>
      </c>
      <c r="D26" s="43">
        <v>2.86</v>
      </c>
      <c r="E26" s="43">
        <v>4.32</v>
      </c>
      <c r="F26" s="43">
        <v>23.01</v>
      </c>
      <c r="G26" s="43">
        <v>142.35</v>
      </c>
      <c r="H26" s="43">
        <v>21</v>
      </c>
      <c r="I26" s="113"/>
    </row>
    <row r="27" spans="1:9" ht="15" customHeight="1" x14ac:dyDescent="0.25">
      <c r="A27" s="202"/>
      <c r="B27" s="96" t="s">
        <v>65</v>
      </c>
      <c r="C27" s="42">
        <v>30</v>
      </c>
      <c r="D27" s="42">
        <v>0</v>
      </c>
      <c r="E27" s="42">
        <v>0</v>
      </c>
      <c r="F27" s="42">
        <v>0.38</v>
      </c>
      <c r="G27" s="42">
        <v>3.6</v>
      </c>
      <c r="H27" s="42">
        <v>10.54</v>
      </c>
      <c r="I27" s="97" t="s">
        <v>23</v>
      </c>
    </row>
    <row r="28" spans="1:9" x14ac:dyDescent="0.25">
      <c r="A28" s="202"/>
      <c r="B28" s="96"/>
      <c r="C28" s="42">
        <v>40</v>
      </c>
      <c r="D28" s="42">
        <v>0</v>
      </c>
      <c r="E28" s="42">
        <v>0</v>
      </c>
      <c r="F28" s="42">
        <v>0.51</v>
      </c>
      <c r="G28" s="42">
        <v>4.8</v>
      </c>
      <c r="H28" s="42">
        <v>14.06</v>
      </c>
      <c r="I28" s="97"/>
    </row>
    <row r="29" spans="1:9" ht="15" customHeight="1" x14ac:dyDescent="0.25">
      <c r="A29" s="202"/>
      <c r="B29" s="129" t="s">
        <v>30</v>
      </c>
      <c r="C29" s="42">
        <v>150</v>
      </c>
      <c r="D29" s="42">
        <v>0.33</v>
      </c>
      <c r="E29" s="42">
        <v>0.01</v>
      </c>
      <c r="F29" s="42">
        <v>20.82</v>
      </c>
      <c r="G29" s="42">
        <v>84.75</v>
      </c>
      <c r="H29" s="42">
        <v>0.3</v>
      </c>
      <c r="I29" s="113" t="s">
        <v>37</v>
      </c>
    </row>
    <row r="30" spans="1:9" x14ac:dyDescent="0.25">
      <c r="A30" s="202"/>
      <c r="B30" s="108"/>
      <c r="C30" s="42">
        <v>180</v>
      </c>
      <c r="D30" s="42">
        <v>0.4</v>
      </c>
      <c r="E30" s="42">
        <v>0.02</v>
      </c>
      <c r="F30" s="42">
        <v>24.99</v>
      </c>
      <c r="G30" s="42">
        <v>102</v>
      </c>
      <c r="H30" s="42">
        <v>0.36</v>
      </c>
      <c r="I30" s="170"/>
    </row>
    <row r="31" spans="1:9" x14ac:dyDescent="0.25">
      <c r="A31" s="202"/>
      <c r="B31" s="104" t="s">
        <v>31</v>
      </c>
      <c r="C31" s="42">
        <v>40</v>
      </c>
      <c r="D31" s="42">
        <v>2.64</v>
      </c>
      <c r="E31" s="42">
        <v>0.4</v>
      </c>
      <c r="F31" s="42">
        <v>13.36</v>
      </c>
      <c r="G31" s="42">
        <v>69.599999999999994</v>
      </c>
      <c r="H31" s="42">
        <v>0</v>
      </c>
      <c r="I31" s="97" t="s">
        <v>23</v>
      </c>
    </row>
    <row r="32" spans="1:9" x14ac:dyDescent="0.25">
      <c r="A32" s="202"/>
      <c r="B32" s="104"/>
      <c r="C32" s="42">
        <v>50</v>
      </c>
      <c r="D32" s="42">
        <v>3.3</v>
      </c>
      <c r="E32" s="42">
        <v>0.5</v>
      </c>
      <c r="F32" s="42">
        <v>16.7</v>
      </c>
      <c r="G32" s="42">
        <v>87</v>
      </c>
      <c r="H32" s="42">
        <v>0</v>
      </c>
      <c r="I32" s="106"/>
    </row>
    <row r="33" spans="1:9" x14ac:dyDescent="0.25">
      <c r="A33" s="148"/>
      <c r="B33" s="177" t="s">
        <v>22</v>
      </c>
      <c r="C33" s="1">
        <f>C21+C23+C25+C27+C29+C31</f>
        <v>600</v>
      </c>
      <c r="D33" s="10">
        <f>D21+D23+D25+D27+D29+D31</f>
        <v>14.910000000000002</v>
      </c>
      <c r="E33" s="10">
        <f t="shared" ref="E33:H33" si="3">E21+E23+E25+E27+E29+E31</f>
        <v>10.45</v>
      </c>
      <c r="F33" s="10">
        <f t="shared" si="3"/>
        <v>66.45</v>
      </c>
      <c r="G33" s="10">
        <f t="shared" si="3"/>
        <v>423.63</v>
      </c>
      <c r="H33" s="10">
        <f t="shared" si="3"/>
        <v>44.559999999999995</v>
      </c>
      <c r="I33" s="113"/>
    </row>
    <row r="34" spans="1:9" ht="15.75" thickBot="1" x14ac:dyDescent="0.3">
      <c r="A34" s="149"/>
      <c r="B34" s="204"/>
      <c r="C34" s="2">
        <f>C22+C24+C26+C28+C30+C32</f>
        <v>700</v>
      </c>
      <c r="D34" s="2">
        <f t="shared" ref="D34:H34" si="4">D22+D24+D26+D28+D30+D32</f>
        <v>19.12</v>
      </c>
      <c r="E34" s="2">
        <f t="shared" si="4"/>
        <v>12.64</v>
      </c>
      <c r="F34" s="2">
        <f t="shared" si="4"/>
        <v>81.05</v>
      </c>
      <c r="G34" s="2">
        <f t="shared" si="4"/>
        <v>519.95000000000005</v>
      </c>
      <c r="H34" s="2">
        <f t="shared" si="4"/>
        <v>53.28</v>
      </c>
      <c r="I34" s="217"/>
    </row>
    <row r="35" spans="1:9" ht="15" customHeight="1" x14ac:dyDescent="0.25">
      <c r="A35" s="147" t="s">
        <v>33</v>
      </c>
      <c r="B35" s="206" t="s">
        <v>73</v>
      </c>
      <c r="C35" s="8">
        <v>65</v>
      </c>
      <c r="D35" s="8">
        <v>8.8699999999999992</v>
      </c>
      <c r="E35" s="8">
        <v>4.45</v>
      </c>
      <c r="F35" s="8">
        <v>13.94</v>
      </c>
      <c r="G35" s="8">
        <v>131</v>
      </c>
      <c r="H35" s="8">
        <v>0.12</v>
      </c>
      <c r="I35" s="208" t="s">
        <v>89</v>
      </c>
    </row>
    <row r="36" spans="1:9" x14ac:dyDescent="0.25">
      <c r="A36" s="148"/>
      <c r="B36" s="207"/>
      <c r="C36" s="11">
        <v>110</v>
      </c>
      <c r="D36" s="11">
        <v>14.79</v>
      </c>
      <c r="E36" s="11">
        <v>7.42</v>
      </c>
      <c r="F36" s="11">
        <v>24.83</v>
      </c>
      <c r="G36" s="11">
        <v>225</v>
      </c>
      <c r="H36" s="11">
        <v>0.19</v>
      </c>
      <c r="I36" s="209"/>
    </row>
    <row r="37" spans="1:9" x14ac:dyDescent="0.25">
      <c r="A37" s="148"/>
      <c r="B37" s="104" t="s">
        <v>32</v>
      </c>
      <c r="C37" s="42">
        <v>20</v>
      </c>
      <c r="D37" s="42">
        <v>1.58</v>
      </c>
      <c r="E37" s="42">
        <v>0.2</v>
      </c>
      <c r="F37" s="42">
        <v>9.66</v>
      </c>
      <c r="G37" s="42">
        <v>47.2</v>
      </c>
      <c r="H37" s="42">
        <v>0</v>
      </c>
      <c r="I37" s="97" t="s">
        <v>23</v>
      </c>
    </row>
    <row r="38" spans="1:9" x14ac:dyDescent="0.25">
      <c r="A38" s="148"/>
      <c r="B38" s="104"/>
      <c r="C38" s="42">
        <v>30</v>
      </c>
      <c r="D38" s="42">
        <v>2.37</v>
      </c>
      <c r="E38" s="42">
        <v>0.3</v>
      </c>
      <c r="F38" s="42">
        <v>14.49</v>
      </c>
      <c r="G38" s="42">
        <v>70.8</v>
      </c>
      <c r="H38" s="42">
        <v>0</v>
      </c>
      <c r="I38" s="106"/>
    </row>
    <row r="39" spans="1:9" x14ac:dyDescent="0.25">
      <c r="A39" s="148"/>
      <c r="B39" s="104" t="s">
        <v>87</v>
      </c>
      <c r="C39" s="42">
        <v>150</v>
      </c>
      <c r="D39" s="42">
        <v>0.04</v>
      </c>
      <c r="E39" s="42">
        <v>0.01</v>
      </c>
      <c r="F39" s="42">
        <v>6.99</v>
      </c>
      <c r="G39" s="42">
        <v>28</v>
      </c>
      <c r="H39" s="42">
        <v>0.02</v>
      </c>
      <c r="I39" s="97" t="s">
        <v>42</v>
      </c>
    </row>
    <row r="40" spans="1:9" x14ac:dyDescent="0.25">
      <c r="A40" s="148"/>
      <c r="B40" s="104"/>
      <c r="C40" s="42">
        <v>180</v>
      </c>
      <c r="D40" s="42">
        <v>0.06</v>
      </c>
      <c r="E40" s="42">
        <v>0.02</v>
      </c>
      <c r="F40" s="42">
        <v>9.99</v>
      </c>
      <c r="G40" s="42">
        <v>40</v>
      </c>
      <c r="H40" s="42">
        <v>0.03</v>
      </c>
      <c r="I40" s="97"/>
    </row>
    <row r="41" spans="1:9" x14ac:dyDescent="0.25">
      <c r="A41" s="148"/>
      <c r="B41" s="177" t="s">
        <v>22</v>
      </c>
      <c r="C41" s="1">
        <f>C35+C37+C39</f>
        <v>235</v>
      </c>
      <c r="D41" s="10">
        <f t="shared" ref="D41:H41" si="5">D35+D37+D39</f>
        <v>10.489999999999998</v>
      </c>
      <c r="E41" s="10">
        <f t="shared" si="5"/>
        <v>4.66</v>
      </c>
      <c r="F41" s="10">
        <f t="shared" si="5"/>
        <v>30.590000000000003</v>
      </c>
      <c r="G41" s="10">
        <f t="shared" si="5"/>
        <v>206.2</v>
      </c>
      <c r="H41" s="10">
        <f t="shared" si="5"/>
        <v>0.13999999999999999</v>
      </c>
      <c r="I41" s="211"/>
    </row>
    <row r="42" spans="1:9" x14ac:dyDescent="0.25">
      <c r="A42" s="148"/>
      <c r="B42" s="210"/>
      <c r="C42" s="1">
        <f>C36+C38+C40</f>
        <v>320</v>
      </c>
      <c r="D42" s="10">
        <f t="shared" ref="D42:H42" si="6">D36+D38+D40</f>
        <v>17.22</v>
      </c>
      <c r="E42" s="10">
        <f>E36+E38+E40</f>
        <v>7.7399999999999993</v>
      </c>
      <c r="F42" s="10">
        <f t="shared" si="6"/>
        <v>49.31</v>
      </c>
      <c r="G42" s="10">
        <f t="shared" si="6"/>
        <v>335.8</v>
      </c>
      <c r="H42" s="10">
        <f t="shared" si="6"/>
        <v>0.22</v>
      </c>
      <c r="I42" s="212"/>
    </row>
    <row r="43" spans="1:9" x14ac:dyDescent="0.25">
      <c r="A43" s="148"/>
      <c r="B43" s="177" t="s">
        <v>36</v>
      </c>
      <c r="C43" s="1">
        <f t="shared" ref="C43:H44" si="7">C13+C19+C33+C41</f>
        <v>1350</v>
      </c>
      <c r="D43" s="1">
        <f t="shared" si="7"/>
        <v>39.56</v>
      </c>
      <c r="E43" s="1">
        <f t="shared" si="7"/>
        <v>30.56</v>
      </c>
      <c r="F43" s="1">
        <f t="shared" si="7"/>
        <v>144.58000000000001</v>
      </c>
      <c r="G43" s="1">
        <f t="shared" si="7"/>
        <v>1014.31</v>
      </c>
      <c r="H43" s="1">
        <f t="shared" si="7"/>
        <v>47.48</v>
      </c>
      <c r="I43" s="213"/>
    </row>
    <row r="44" spans="1:9" ht="15.75" thickBot="1" x14ac:dyDescent="0.3">
      <c r="A44" s="149"/>
      <c r="B44" s="204"/>
      <c r="C44" s="2">
        <f t="shared" si="7"/>
        <v>1630</v>
      </c>
      <c r="D44" s="2">
        <f t="shared" si="7"/>
        <v>53.86</v>
      </c>
      <c r="E44" s="2">
        <f t="shared" si="7"/>
        <v>38.54</v>
      </c>
      <c r="F44" s="2">
        <f t="shared" si="7"/>
        <v>190.06</v>
      </c>
      <c r="G44" s="2">
        <f t="shared" si="7"/>
        <v>1325.33</v>
      </c>
      <c r="H44" s="2">
        <f t="shared" si="7"/>
        <v>57.94</v>
      </c>
      <c r="I44" s="180"/>
    </row>
  </sheetData>
  <mergeCells count="50">
    <mergeCell ref="I33:I34"/>
    <mergeCell ref="I31:I32"/>
    <mergeCell ref="B25:B26"/>
    <mergeCell ref="I25:I26"/>
    <mergeCell ref="B27:B28"/>
    <mergeCell ref="I23:I24"/>
    <mergeCell ref="I27:I28"/>
    <mergeCell ref="I29:I30"/>
    <mergeCell ref="I15:I16"/>
    <mergeCell ref="I17:I18"/>
    <mergeCell ref="I19:I20"/>
    <mergeCell ref="I11:I12"/>
    <mergeCell ref="B13:B14"/>
    <mergeCell ref="I13:I14"/>
    <mergeCell ref="I21:I22"/>
    <mergeCell ref="A4:A6"/>
    <mergeCell ref="B4:B6"/>
    <mergeCell ref="D4:F4"/>
    <mergeCell ref="G4:G6"/>
    <mergeCell ref="H4:H6"/>
    <mergeCell ref="F5:F6"/>
    <mergeCell ref="E5:E6"/>
    <mergeCell ref="D5:D6"/>
    <mergeCell ref="I4:I6"/>
    <mergeCell ref="I9:I10"/>
    <mergeCell ref="B7:B8"/>
    <mergeCell ref="I7:I8"/>
    <mergeCell ref="A35:A44"/>
    <mergeCell ref="B35:B36"/>
    <mergeCell ref="I35:I36"/>
    <mergeCell ref="B41:B42"/>
    <mergeCell ref="I41:I44"/>
    <mergeCell ref="B43:B44"/>
    <mergeCell ref="B37:B38"/>
    <mergeCell ref="B39:B40"/>
    <mergeCell ref="I39:I40"/>
    <mergeCell ref="I37:I38"/>
    <mergeCell ref="A15:A20"/>
    <mergeCell ref="A21:A34"/>
    <mergeCell ref="B21:B22"/>
    <mergeCell ref="A8:A14"/>
    <mergeCell ref="B9:B10"/>
    <mergeCell ref="B11:B12"/>
    <mergeCell ref="B33:B34"/>
    <mergeCell ref="B15:B16"/>
    <mergeCell ref="B23:B24"/>
    <mergeCell ref="B29:B30"/>
    <mergeCell ref="B31:B32"/>
    <mergeCell ref="B17:B18"/>
    <mergeCell ref="B19:B20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0"/>
  <sheetViews>
    <sheetView view="pageBreakPreview" topLeftCell="A7" zoomScale="60" zoomScaleNormal="100" workbookViewId="0">
      <selection activeCell="O34" sqref="O34"/>
    </sheetView>
  </sheetViews>
  <sheetFormatPr defaultRowHeight="15" x14ac:dyDescent="0.25"/>
  <cols>
    <col min="2" max="2" width="23.85546875" customWidth="1"/>
    <col min="6" max="6" width="13" customWidth="1"/>
    <col min="7" max="7" width="15.5703125" customWidth="1"/>
    <col min="9" max="9" width="12.42578125" customWidth="1"/>
  </cols>
  <sheetData>
    <row r="3" spans="1:9" ht="15.75" thickBot="1" x14ac:dyDescent="0.3"/>
    <row r="4" spans="1:9" ht="15" customHeight="1" x14ac:dyDescent="0.25">
      <c r="A4" s="83" t="s">
        <v>0</v>
      </c>
      <c r="B4" s="86" t="s">
        <v>1</v>
      </c>
      <c r="C4" s="28" t="s">
        <v>2</v>
      </c>
      <c r="D4" s="86" t="s">
        <v>3</v>
      </c>
      <c r="E4" s="86"/>
      <c r="F4" s="86"/>
      <c r="G4" s="77" t="s">
        <v>11</v>
      </c>
      <c r="H4" s="77" t="s">
        <v>4</v>
      </c>
      <c r="I4" s="80" t="s">
        <v>5</v>
      </c>
    </row>
    <row r="5" spans="1:9" x14ac:dyDescent="0.25">
      <c r="A5" s="84"/>
      <c r="B5" s="87"/>
      <c r="C5" s="29" t="s">
        <v>6</v>
      </c>
      <c r="D5" s="87" t="s">
        <v>8</v>
      </c>
      <c r="E5" s="87" t="s">
        <v>9</v>
      </c>
      <c r="F5" s="87" t="s">
        <v>10</v>
      </c>
      <c r="G5" s="78"/>
      <c r="H5" s="78"/>
      <c r="I5" s="81"/>
    </row>
    <row r="6" spans="1:9" ht="15.75" thickBot="1" x14ac:dyDescent="0.3">
      <c r="A6" s="132"/>
      <c r="B6" s="133"/>
      <c r="C6" s="30" t="s">
        <v>7</v>
      </c>
      <c r="D6" s="133"/>
      <c r="E6" s="133"/>
      <c r="F6" s="133"/>
      <c r="G6" s="130"/>
      <c r="H6" s="130"/>
      <c r="I6" s="131"/>
    </row>
    <row r="7" spans="1:9" ht="15" customHeight="1" x14ac:dyDescent="0.25">
      <c r="A7" s="25" t="s">
        <v>80</v>
      </c>
      <c r="B7" s="107" t="s">
        <v>140</v>
      </c>
      <c r="C7" s="62">
        <v>65</v>
      </c>
      <c r="D7" s="44">
        <v>4.57</v>
      </c>
      <c r="E7" s="44">
        <v>9.5</v>
      </c>
      <c r="F7" s="44">
        <v>3.79</v>
      </c>
      <c r="G7" s="44">
        <v>119</v>
      </c>
      <c r="H7" s="44">
        <v>0.5</v>
      </c>
      <c r="I7" s="144" t="s">
        <v>141</v>
      </c>
    </row>
    <row r="8" spans="1:9" x14ac:dyDescent="0.25">
      <c r="A8" s="89" t="s">
        <v>13</v>
      </c>
      <c r="B8" s="108"/>
      <c r="C8" s="45">
        <v>65</v>
      </c>
      <c r="D8" s="45">
        <v>4.57</v>
      </c>
      <c r="E8" s="45">
        <v>9.5</v>
      </c>
      <c r="F8" s="45">
        <v>3.79</v>
      </c>
      <c r="G8" s="45">
        <v>119</v>
      </c>
      <c r="H8" s="45">
        <v>0.5</v>
      </c>
      <c r="I8" s="114"/>
    </row>
    <row r="9" spans="1:9" ht="15" customHeight="1" x14ac:dyDescent="0.25">
      <c r="A9" s="90"/>
      <c r="B9" s="96" t="s">
        <v>87</v>
      </c>
      <c r="C9" s="42">
        <v>150</v>
      </c>
      <c r="D9" s="42">
        <v>0.04</v>
      </c>
      <c r="E9" s="42">
        <v>0.01</v>
      </c>
      <c r="F9" s="42">
        <v>6.99</v>
      </c>
      <c r="G9" s="42">
        <v>28</v>
      </c>
      <c r="H9" s="42">
        <v>0.02</v>
      </c>
      <c r="I9" s="97" t="s">
        <v>42</v>
      </c>
    </row>
    <row r="10" spans="1:9" x14ac:dyDescent="0.25">
      <c r="A10" s="90"/>
      <c r="B10" s="96"/>
      <c r="C10" s="42">
        <v>150</v>
      </c>
      <c r="D10" s="42">
        <v>0.04</v>
      </c>
      <c r="E10" s="42">
        <v>0.01</v>
      </c>
      <c r="F10" s="42">
        <v>6.99</v>
      </c>
      <c r="G10" s="42">
        <v>28</v>
      </c>
      <c r="H10" s="42">
        <v>0.02</v>
      </c>
      <c r="I10" s="97"/>
    </row>
    <row r="11" spans="1:9" x14ac:dyDescent="0.25">
      <c r="A11" s="90"/>
      <c r="B11" s="104" t="s">
        <v>32</v>
      </c>
      <c r="C11" s="42">
        <v>30</v>
      </c>
      <c r="D11" s="42">
        <v>2.37</v>
      </c>
      <c r="E11" s="42">
        <v>0.3</v>
      </c>
      <c r="F11" s="42">
        <v>14.49</v>
      </c>
      <c r="G11" s="42">
        <v>70.8</v>
      </c>
      <c r="H11" s="42">
        <v>0</v>
      </c>
      <c r="I11" s="97" t="s">
        <v>23</v>
      </c>
    </row>
    <row r="12" spans="1:9" x14ac:dyDescent="0.25">
      <c r="A12" s="90"/>
      <c r="B12" s="104"/>
      <c r="C12" s="42">
        <v>30</v>
      </c>
      <c r="D12" s="42">
        <v>2.37</v>
      </c>
      <c r="E12" s="42">
        <v>0.3</v>
      </c>
      <c r="F12" s="42">
        <v>14.49</v>
      </c>
      <c r="G12" s="42">
        <v>70.8</v>
      </c>
      <c r="H12" s="42">
        <v>0</v>
      </c>
      <c r="I12" s="106"/>
    </row>
    <row r="13" spans="1:9" x14ac:dyDescent="0.25">
      <c r="A13" s="90"/>
      <c r="B13" s="92" t="s">
        <v>22</v>
      </c>
      <c r="C13" s="68">
        <f>C7+C9+C11</f>
        <v>245</v>
      </c>
      <c r="D13" s="68">
        <f t="shared" ref="D13:H13" si="0">D7+D9+D11</f>
        <v>6.98</v>
      </c>
      <c r="E13" s="10">
        <f t="shared" si="0"/>
        <v>9.81</v>
      </c>
      <c r="F13" s="10">
        <f t="shared" si="0"/>
        <v>25.270000000000003</v>
      </c>
      <c r="G13" s="10">
        <f t="shared" si="0"/>
        <v>217.8</v>
      </c>
      <c r="H13" s="10">
        <f t="shared" si="0"/>
        <v>0.52</v>
      </c>
      <c r="I13" s="94"/>
    </row>
    <row r="14" spans="1:9" ht="15.75" thickBot="1" x14ac:dyDescent="0.3">
      <c r="A14" s="91"/>
      <c r="B14" s="93"/>
      <c r="C14" s="63">
        <f>C8+C10+C12</f>
        <v>245</v>
      </c>
      <c r="D14" s="63">
        <f t="shared" ref="D14:H14" si="1">D8+D10+D12</f>
        <v>6.98</v>
      </c>
      <c r="E14" s="2">
        <f t="shared" si="1"/>
        <v>9.81</v>
      </c>
      <c r="F14" s="2">
        <f t="shared" si="1"/>
        <v>25.270000000000003</v>
      </c>
      <c r="G14" s="2">
        <f t="shared" si="1"/>
        <v>217.8</v>
      </c>
      <c r="H14" s="2">
        <f t="shared" si="1"/>
        <v>0.52</v>
      </c>
      <c r="I14" s="95"/>
    </row>
    <row r="15" spans="1:9" x14ac:dyDescent="0.25">
      <c r="A15" s="102" t="s">
        <v>19</v>
      </c>
      <c r="B15" s="123" t="s">
        <v>20</v>
      </c>
      <c r="C15" s="69">
        <v>150</v>
      </c>
      <c r="D15" s="69">
        <v>0.75</v>
      </c>
      <c r="E15" s="46">
        <v>0</v>
      </c>
      <c r="F15" s="46">
        <v>15.1</v>
      </c>
      <c r="G15" s="46">
        <v>64</v>
      </c>
      <c r="H15" s="46">
        <v>3</v>
      </c>
      <c r="I15" s="100" t="s">
        <v>21</v>
      </c>
    </row>
    <row r="16" spans="1:9" x14ac:dyDescent="0.25">
      <c r="A16" s="124"/>
      <c r="B16" s="121"/>
      <c r="C16" s="61">
        <v>150</v>
      </c>
      <c r="D16" s="61">
        <v>0.75</v>
      </c>
      <c r="E16" s="45">
        <v>0</v>
      </c>
      <c r="F16" s="45">
        <v>15.1</v>
      </c>
      <c r="G16" s="45">
        <v>64</v>
      </c>
      <c r="H16" s="45">
        <v>3</v>
      </c>
      <c r="I16" s="97"/>
    </row>
    <row r="17" spans="1:9" x14ac:dyDescent="0.25">
      <c r="A17" s="124"/>
      <c r="B17" s="92" t="s">
        <v>22</v>
      </c>
      <c r="C17" s="68">
        <f>C15</f>
        <v>150</v>
      </c>
      <c r="D17" s="68">
        <f t="shared" ref="D17:H18" si="2">D15</f>
        <v>0.75</v>
      </c>
      <c r="E17" s="10">
        <f t="shared" si="2"/>
        <v>0</v>
      </c>
      <c r="F17" s="10">
        <f t="shared" si="2"/>
        <v>15.1</v>
      </c>
      <c r="G17" s="10">
        <f t="shared" si="2"/>
        <v>64</v>
      </c>
      <c r="H17" s="10">
        <f t="shared" si="2"/>
        <v>3</v>
      </c>
      <c r="I17" s="94"/>
    </row>
    <row r="18" spans="1:9" ht="15.75" thickBot="1" x14ac:dyDescent="0.3">
      <c r="A18" s="143"/>
      <c r="B18" s="105"/>
      <c r="C18" s="63">
        <f>C16</f>
        <v>150</v>
      </c>
      <c r="D18" s="63">
        <f t="shared" si="2"/>
        <v>0.75</v>
      </c>
      <c r="E18" s="2">
        <f t="shared" si="2"/>
        <v>0</v>
      </c>
      <c r="F18" s="2">
        <f t="shared" si="2"/>
        <v>15.1</v>
      </c>
      <c r="G18" s="2">
        <f t="shared" si="2"/>
        <v>64</v>
      </c>
      <c r="H18" s="2">
        <f t="shared" si="2"/>
        <v>3</v>
      </c>
      <c r="I18" s="95"/>
    </row>
    <row r="19" spans="1:9" ht="15" customHeight="1" x14ac:dyDescent="0.25">
      <c r="A19" s="102" t="s">
        <v>24</v>
      </c>
      <c r="B19" s="141" t="s">
        <v>142</v>
      </c>
      <c r="C19" s="62">
        <v>200</v>
      </c>
      <c r="D19" s="62">
        <v>1.67</v>
      </c>
      <c r="E19" s="41">
        <v>2.68</v>
      </c>
      <c r="F19" s="41">
        <v>9.7100000000000009</v>
      </c>
      <c r="G19" s="41">
        <v>69.8</v>
      </c>
      <c r="H19" s="41">
        <v>4.0599999999999996</v>
      </c>
      <c r="I19" s="100" t="s">
        <v>145</v>
      </c>
    </row>
    <row r="20" spans="1:9" x14ac:dyDescent="0.25">
      <c r="A20" s="90"/>
      <c r="B20" s="96"/>
      <c r="C20" s="61">
        <v>200</v>
      </c>
      <c r="D20" s="61">
        <v>1.67</v>
      </c>
      <c r="E20" s="42">
        <v>2.68</v>
      </c>
      <c r="F20" s="42">
        <v>9.7100000000000009</v>
      </c>
      <c r="G20" s="42">
        <v>69.8</v>
      </c>
      <c r="H20" s="42">
        <v>4.0599999999999996</v>
      </c>
      <c r="I20" s="97"/>
    </row>
    <row r="21" spans="1:9" ht="15" customHeight="1" x14ac:dyDescent="0.25">
      <c r="A21" s="90"/>
      <c r="B21" s="110" t="s">
        <v>143</v>
      </c>
      <c r="C21" s="61">
        <v>160</v>
      </c>
      <c r="D21" s="61">
        <v>16</v>
      </c>
      <c r="E21" s="42">
        <v>14.78</v>
      </c>
      <c r="F21" s="42">
        <v>26.76</v>
      </c>
      <c r="G21" s="42">
        <v>304</v>
      </c>
      <c r="H21" s="42">
        <v>0.41</v>
      </c>
      <c r="I21" s="97" t="s">
        <v>146</v>
      </c>
    </row>
    <row r="22" spans="1:9" x14ac:dyDescent="0.25">
      <c r="A22" s="90"/>
      <c r="B22" s="110"/>
      <c r="C22" s="61">
        <v>160</v>
      </c>
      <c r="D22" s="61">
        <v>16</v>
      </c>
      <c r="E22" s="42">
        <v>14.78</v>
      </c>
      <c r="F22" s="42">
        <v>26.76</v>
      </c>
      <c r="G22" s="42">
        <v>304</v>
      </c>
      <c r="H22" s="42">
        <v>0.41</v>
      </c>
      <c r="I22" s="101"/>
    </row>
    <row r="23" spans="1:9" ht="15" customHeight="1" x14ac:dyDescent="0.25">
      <c r="A23" s="90"/>
      <c r="B23" s="129" t="s">
        <v>144</v>
      </c>
      <c r="C23" s="61">
        <v>40</v>
      </c>
      <c r="D23" s="61">
        <v>0.48</v>
      </c>
      <c r="E23" s="42">
        <v>1.9</v>
      </c>
      <c r="F23" s="42">
        <v>3.08</v>
      </c>
      <c r="G23" s="42">
        <v>31.2</v>
      </c>
      <c r="H23" s="42">
        <v>4.4000000000000004</v>
      </c>
      <c r="I23" s="113" t="s">
        <v>23</v>
      </c>
    </row>
    <row r="24" spans="1:9" x14ac:dyDescent="0.25">
      <c r="A24" s="90"/>
      <c r="B24" s="108"/>
      <c r="C24" s="61">
        <v>40</v>
      </c>
      <c r="D24" s="61">
        <v>0.48</v>
      </c>
      <c r="E24" s="42">
        <v>1.9</v>
      </c>
      <c r="F24" s="42">
        <v>3.08</v>
      </c>
      <c r="G24" s="42">
        <v>31.2</v>
      </c>
      <c r="H24" s="42">
        <v>4.4000000000000004</v>
      </c>
      <c r="I24" s="170"/>
    </row>
    <row r="25" spans="1:9" ht="15" customHeight="1" x14ac:dyDescent="0.25">
      <c r="A25" s="90"/>
      <c r="B25" s="129" t="s">
        <v>30</v>
      </c>
      <c r="C25" s="61">
        <v>150</v>
      </c>
      <c r="D25" s="61">
        <v>0.33</v>
      </c>
      <c r="E25" s="42">
        <v>0.01</v>
      </c>
      <c r="F25" s="42">
        <v>20.82</v>
      </c>
      <c r="G25" s="42">
        <v>84.75</v>
      </c>
      <c r="H25" s="42">
        <v>0.3</v>
      </c>
      <c r="I25" s="113" t="s">
        <v>37</v>
      </c>
    </row>
    <row r="26" spans="1:9" x14ac:dyDescent="0.25">
      <c r="A26" s="90"/>
      <c r="B26" s="108"/>
      <c r="C26" s="61">
        <v>150</v>
      </c>
      <c r="D26" s="61">
        <v>0.33</v>
      </c>
      <c r="E26" s="42">
        <v>0.01</v>
      </c>
      <c r="F26" s="42">
        <v>20.82</v>
      </c>
      <c r="G26" s="42">
        <v>84.75</v>
      </c>
      <c r="H26" s="42">
        <v>0.3</v>
      </c>
      <c r="I26" s="114"/>
    </row>
    <row r="27" spans="1:9" x14ac:dyDescent="0.25">
      <c r="A27" s="90"/>
      <c r="B27" s="104" t="s">
        <v>31</v>
      </c>
      <c r="C27" s="61">
        <v>40</v>
      </c>
      <c r="D27" s="61">
        <v>2.64</v>
      </c>
      <c r="E27" s="29">
        <v>0.48</v>
      </c>
      <c r="F27" s="29">
        <v>13.36</v>
      </c>
      <c r="G27" s="29">
        <v>69.599999999999994</v>
      </c>
      <c r="H27" s="29">
        <v>0</v>
      </c>
      <c r="I27" s="97" t="s">
        <v>23</v>
      </c>
    </row>
    <row r="28" spans="1:9" x14ac:dyDescent="0.25">
      <c r="A28" s="90"/>
      <c r="B28" s="128"/>
      <c r="C28" s="61">
        <v>40</v>
      </c>
      <c r="D28" s="61">
        <v>2.64</v>
      </c>
      <c r="E28" s="29">
        <v>0.48</v>
      </c>
      <c r="F28" s="29">
        <v>13.36</v>
      </c>
      <c r="G28" s="29">
        <v>69.599999999999994</v>
      </c>
      <c r="H28" s="29">
        <v>0</v>
      </c>
      <c r="I28" s="106"/>
    </row>
    <row r="29" spans="1:9" x14ac:dyDescent="0.25">
      <c r="A29" s="90"/>
      <c r="B29" s="92" t="s">
        <v>22</v>
      </c>
      <c r="C29" s="68">
        <f t="shared" ref="C29:H30" si="3">C19+C21+C23+C25+C27</f>
        <v>590</v>
      </c>
      <c r="D29" s="68">
        <f t="shared" si="3"/>
        <v>21.12</v>
      </c>
      <c r="E29" s="10">
        <f t="shared" si="3"/>
        <v>19.850000000000001</v>
      </c>
      <c r="F29" s="10">
        <f t="shared" si="3"/>
        <v>73.72999999999999</v>
      </c>
      <c r="G29" s="10">
        <f t="shared" si="3"/>
        <v>559.35</v>
      </c>
      <c r="H29" s="10">
        <f t="shared" si="3"/>
        <v>9.1700000000000017</v>
      </c>
      <c r="I29" s="97"/>
    </row>
    <row r="30" spans="1:9" ht="15.75" thickBot="1" x14ac:dyDescent="0.3">
      <c r="A30" s="91"/>
      <c r="B30" s="105"/>
      <c r="C30" s="63">
        <f t="shared" si="3"/>
        <v>590</v>
      </c>
      <c r="D30" s="63">
        <f t="shared" si="3"/>
        <v>21.12</v>
      </c>
      <c r="E30" s="2">
        <f t="shared" si="3"/>
        <v>19.850000000000001</v>
      </c>
      <c r="F30" s="2">
        <f t="shared" si="3"/>
        <v>73.72999999999999</v>
      </c>
      <c r="G30" s="2">
        <f t="shared" si="3"/>
        <v>559.35</v>
      </c>
      <c r="H30" s="2">
        <f t="shared" si="3"/>
        <v>9.1700000000000017</v>
      </c>
      <c r="I30" s="109"/>
    </row>
    <row r="31" spans="1:9" ht="15" customHeight="1" x14ac:dyDescent="0.25">
      <c r="A31" s="102" t="s">
        <v>33</v>
      </c>
      <c r="B31" s="218" t="s">
        <v>147</v>
      </c>
      <c r="C31" s="61">
        <v>160</v>
      </c>
      <c r="D31" s="61">
        <v>5.05</v>
      </c>
      <c r="E31" s="42">
        <v>3.06</v>
      </c>
      <c r="F31" s="42">
        <v>31.08</v>
      </c>
      <c r="G31" s="42">
        <v>177</v>
      </c>
      <c r="H31" s="42">
        <v>0</v>
      </c>
      <c r="I31" s="97" t="s">
        <v>148</v>
      </c>
    </row>
    <row r="32" spans="1:9" x14ac:dyDescent="0.25">
      <c r="A32" s="90"/>
      <c r="B32" s="153"/>
      <c r="C32" s="61">
        <v>160</v>
      </c>
      <c r="D32" s="61">
        <v>5.05</v>
      </c>
      <c r="E32" s="42">
        <v>3.06</v>
      </c>
      <c r="F32" s="42">
        <v>31.08</v>
      </c>
      <c r="G32" s="42">
        <v>177</v>
      </c>
      <c r="H32" s="42">
        <v>0</v>
      </c>
      <c r="I32" s="106"/>
    </row>
    <row r="33" spans="1:9" ht="15" customHeight="1" x14ac:dyDescent="0.25">
      <c r="A33" s="90"/>
      <c r="B33" s="110" t="s">
        <v>17</v>
      </c>
      <c r="C33" s="61">
        <v>40</v>
      </c>
      <c r="D33" s="61">
        <v>2.4500000000000002</v>
      </c>
      <c r="E33" s="29">
        <v>7.55</v>
      </c>
      <c r="F33" s="29">
        <v>14.62</v>
      </c>
      <c r="G33" s="29">
        <v>136</v>
      </c>
      <c r="H33" s="29">
        <v>0</v>
      </c>
      <c r="I33" s="97" t="s">
        <v>18</v>
      </c>
    </row>
    <row r="34" spans="1:9" x14ac:dyDescent="0.25">
      <c r="A34" s="90"/>
      <c r="B34" s="110"/>
      <c r="C34" s="61">
        <v>40</v>
      </c>
      <c r="D34" s="61">
        <v>2.4500000000000002</v>
      </c>
      <c r="E34" s="42">
        <v>7.55</v>
      </c>
      <c r="F34" s="42">
        <v>14.62</v>
      </c>
      <c r="G34" s="42">
        <v>136</v>
      </c>
      <c r="H34" s="42">
        <v>0</v>
      </c>
      <c r="I34" s="97"/>
    </row>
    <row r="35" spans="1:9" ht="15" customHeight="1" x14ac:dyDescent="0.25">
      <c r="A35" s="90"/>
      <c r="B35" s="121" t="s">
        <v>50</v>
      </c>
      <c r="C35" s="42">
        <v>150</v>
      </c>
      <c r="D35" s="42">
        <v>2.34</v>
      </c>
      <c r="E35" s="42">
        <v>2</v>
      </c>
      <c r="F35" s="42">
        <v>10.63</v>
      </c>
      <c r="G35" s="42">
        <v>70</v>
      </c>
      <c r="H35" s="42">
        <v>0.98</v>
      </c>
      <c r="I35" s="97" t="s">
        <v>51</v>
      </c>
    </row>
    <row r="36" spans="1:9" x14ac:dyDescent="0.25">
      <c r="A36" s="90"/>
      <c r="B36" s="121"/>
      <c r="C36" s="42">
        <v>150</v>
      </c>
      <c r="D36" s="42">
        <v>2.34</v>
      </c>
      <c r="E36" s="42">
        <v>2</v>
      </c>
      <c r="F36" s="42">
        <v>10.63</v>
      </c>
      <c r="G36" s="42">
        <v>70</v>
      </c>
      <c r="H36" s="42">
        <v>0.98</v>
      </c>
      <c r="I36" s="101"/>
    </row>
    <row r="37" spans="1:9" x14ac:dyDescent="0.25">
      <c r="A37" s="90"/>
      <c r="B37" s="92" t="s">
        <v>22</v>
      </c>
      <c r="C37" s="10">
        <f>C31+C33+C35</f>
        <v>350</v>
      </c>
      <c r="D37" s="10">
        <f>D31+D33+D35</f>
        <v>9.84</v>
      </c>
      <c r="E37" s="10">
        <f>E31+E33+E35</f>
        <v>12.61</v>
      </c>
      <c r="F37" s="10">
        <f>F31+F33+F35</f>
        <v>56.33</v>
      </c>
      <c r="G37" s="10">
        <f>G31+G33+G35</f>
        <v>383</v>
      </c>
      <c r="H37" s="10" t="e">
        <f>H31+H33+H35+#REF!</f>
        <v>#REF!</v>
      </c>
      <c r="I37" s="117"/>
    </row>
    <row r="38" spans="1:9" x14ac:dyDescent="0.25">
      <c r="A38" s="90"/>
      <c r="B38" s="92"/>
      <c r="C38" s="10">
        <f>C32+C34+C36</f>
        <v>350</v>
      </c>
      <c r="D38" s="10">
        <f>D32+D34+D36</f>
        <v>9.84</v>
      </c>
      <c r="E38" s="10">
        <f>E32+E34+E36</f>
        <v>12.61</v>
      </c>
      <c r="F38" s="10">
        <f>F32+F34+F36</f>
        <v>56.33</v>
      </c>
      <c r="G38" s="10">
        <f>G32+G34+G36</f>
        <v>383</v>
      </c>
      <c r="H38" s="10" t="e">
        <f>H32+H34+H36+#REF!</f>
        <v>#REF!</v>
      </c>
      <c r="I38" s="117"/>
    </row>
    <row r="39" spans="1:9" x14ac:dyDescent="0.25">
      <c r="A39" s="90"/>
      <c r="B39" s="92" t="s">
        <v>36</v>
      </c>
      <c r="C39" s="10">
        <f>C13+C17+C29+C37</f>
        <v>1335</v>
      </c>
      <c r="D39" s="10">
        <f>D13+D17+D29+D37</f>
        <v>38.69</v>
      </c>
      <c r="E39" s="10">
        <f>E13+E17+E29+E37</f>
        <v>42.27</v>
      </c>
      <c r="F39" s="10">
        <f>F13+F17+F29+F37</f>
        <v>170.43</v>
      </c>
      <c r="G39" s="10">
        <f>G13+G17+G29+G37</f>
        <v>1224.1500000000001</v>
      </c>
      <c r="H39" s="10" t="e">
        <f>H13+H17+H29+H37</f>
        <v>#REF!</v>
      </c>
      <c r="I39" s="106"/>
    </row>
    <row r="40" spans="1:9" ht="15.75" thickBot="1" x14ac:dyDescent="0.3">
      <c r="A40" s="91"/>
      <c r="B40" s="105"/>
      <c r="C40" s="2">
        <f>C14+C18+C30+C38</f>
        <v>1335</v>
      </c>
      <c r="D40" s="2">
        <f>D14+D18+D30+D38</f>
        <v>38.69</v>
      </c>
      <c r="E40" s="2">
        <f>E14+E18+E30+E38</f>
        <v>42.27</v>
      </c>
      <c r="F40" s="2">
        <f>F14+F18+F30+F38</f>
        <v>170.43</v>
      </c>
      <c r="G40" s="2">
        <f>G14+G18+G30+G38</f>
        <v>1224.1500000000001</v>
      </c>
      <c r="H40" s="2" t="e">
        <f>H14+H18+H30+H38</f>
        <v>#REF!</v>
      </c>
      <c r="I40" s="118"/>
    </row>
  </sheetData>
  <mergeCells count="46">
    <mergeCell ref="A4:A6"/>
    <mergeCell ref="B4:B6"/>
    <mergeCell ref="D4:F4"/>
    <mergeCell ref="G4:G6"/>
    <mergeCell ref="H4:H6"/>
    <mergeCell ref="I4:I6"/>
    <mergeCell ref="D5:D6"/>
    <mergeCell ref="E5:E6"/>
    <mergeCell ref="F5:F6"/>
    <mergeCell ref="I11:I12"/>
    <mergeCell ref="B29:B30"/>
    <mergeCell ref="B7:B8"/>
    <mergeCell ref="I7:I8"/>
    <mergeCell ref="A8:A14"/>
    <mergeCell ref="B9:B10"/>
    <mergeCell ref="I9:I10"/>
    <mergeCell ref="B13:B14"/>
    <mergeCell ref="I13:I14"/>
    <mergeCell ref="B11:B12"/>
    <mergeCell ref="A15:A18"/>
    <mergeCell ref="B15:B16"/>
    <mergeCell ref="I15:I16"/>
    <mergeCell ref="B17:B18"/>
    <mergeCell ref="I17:I18"/>
    <mergeCell ref="B21:B22"/>
    <mergeCell ref="I21:I22"/>
    <mergeCell ref="B23:B24"/>
    <mergeCell ref="B27:B28"/>
    <mergeCell ref="I27:I28"/>
    <mergeCell ref="I23:I24"/>
    <mergeCell ref="B25:B26"/>
    <mergeCell ref="I25:I26"/>
    <mergeCell ref="I29:I30"/>
    <mergeCell ref="B31:B32"/>
    <mergeCell ref="I31:I32"/>
    <mergeCell ref="A31:A40"/>
    <mergeCell ref="B37:B38"/>
    <mergeCell ref="I37:I40"/>
    <mergeCell ref="B39:B40"/>
    <mergeCell ref="B33:B34"/>
    <mergeCell ref="I33:I34"/>
    <mergeCell ref="B35:B36"/>
    <mergeCell ref="I35:I36"/>
    <mergeCell ref="A19:A30"/>
    <mergeCell ref="B19:B20"/>
    <mergeCell ref="I19:I20"/>
  </mergeCells>
  <printOptions horizontalCentered="1"/>
  <pageMargins left="0.19685039370078741" right="0.19685039370078741" top="0.19685039370078741" bottom="0.19685039370078741" header="0" footer="0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cp:lastPrinted>2022-02-11T08:58:20Z</cp:lastPrinted>
  <dcterms:created xsi:type="dcterms:W3CDTF">2017-01-24T05:48:09Z</dcterms:created>
  <dcterms:modified xsi:type="dcterms:W3CDTF">2022-02-11T08:58:39Z</dcterms:modified>
</cp:coreProperties>
</file>